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amendezsan001\Downloads\"/>
    </mc:Choice>
  </mc:AlternateContent>
  <xr:revisionPtr revIDLastSave="0" documentId="8_{FD79D21C-9AD9-4625-BA08-C04969ADB399}" xr6:coauthVersionLast="47" xr6:coauthVersionMax="47" xr10:uidLastSave="{00000000-0000-0000-0000-000000000000}"/>
  <bookViews>
    <workbookView xWindow="-110" yWindow="-110" windowWidth="19420" windowHeight="10300" xr2:uid="{1D30AE23-EE3B-4FA0-B8EA-01108C519C75}"/>
  </bookViews>
  <sheets>
    <sheet name="Conclusion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#REF!</definedName>
    <definedName name="\BD">#REF!</definedName>
    <definedName name="\BJ">#REF!</definedName>
    <definedName name="\BP">#REF!</definedName>
    <definedName name="\c">[2]BDATOS!#REF!</definedName>
    <definedName name="\CA">#REF!</definedName>
    <definedName name="\i">#REF!</definedName>
    <definedName name="\m">#REF!</definedName>
    <definedName name="__123Graph_AC86W2CE" hidden="1">[3]WIZ!$G$19:$G$30</definedName>
    <definedName name="__123Graph_AC86W2ROLL" hidden="1">[3]WIZ!$F$19:$F$30</definedName>
    <definedName name="__123Graph_AC86W3CE" hidden="1">[3]WIZ!$J$19:$J$30</definedName>
    <definedName name="__123Graph_AC86W3ROLL" hidden="1">[3]WIZ!$I$19:$I$30</definedName>
    <definedName name="__123Graph_B" hidden="1">[3]WIZ!$G$32:$G$43</definedName>
    <definedName name="__123Graph_BC86W2CE" hidden="1">[3]WIZ!$G$32:$G$43</definedName>
    <definedName name="__123Graph_BC86W2ROLL" hidden="1">[3]WIZ!$F$32:$F$43</definedName>
    <definedName name="__123Graph_BC86W3CE" hidden="1">[3]WIZ!$J$32:$J$43</definedName>
    <definedName name="__123Graph_BC86W3ROLL" hidden="1">[3]WIZ!$I$32:$I$43</definedName>
    <definedName name="__123Graph_LBL_A" hidden="1">[3]WIZ!$G$19:$G$30</definedName>
    <definedName name="__123Graph_LBL_AC86W2CE" hidden="1">[3]WIZ!$G$19:$G$30</definedName>
    <definedName name="__123Graph_LBL_AC86W2ROLL" hidden="1">[3]WIZ!$F$19:$F$30</definedName>
    <definedName name="__123Graph_LBL_AC86W3CE" hidden="1">[3]WIZ!$J$19:$J$30</definedName>
    <definedName name="__123Graph_LBL_AC86W3ROLL" hidden="1">[3]WIZ!$I$19:$I$30</definedName>
    <definedName name="__123Graph_LBL_B" hidden="1">[3]WIZ!$G$32:$G$43</definedName>
    <definedName name="__123Graph_LBL_BC86W2CE" hidden="1">[3]WIZ!$G$32:$G$43</definedName>
    <definedName name="__123Graph_LBL_BC86W2ROLL" hidden="1">[3]WIZ!$F$32:$F$43</definedName>
    <definedName name="__123Graph_LBL_BC86W3CE" hidden="1">[3]WIZ!$J$32:$J$43</definedName>
    <definedName name="__123Graph_LBL_BC86W3ROLL" hidden="1">[3]WIZ!$I$32:$I$43</definedName>
    <definedName name="__123Graph_X" hidden="1">[3]WIZ!$B$19:$B$30</definedName>
    <definedName name="__123Graph_XC86W2CE" hidden="1">[3]WIZ!$B$19:$B$30</definedName>
    <definedName name="__123Graph_XC86W2ROLL" hidden="1">[3]WIZ!$B$19:$B$30</definedName>
    <definedName name="__123Graph_XC86W3CE" hidden="1">[3]WIZ!$B$19:$B$30</definedName>
    <definedName name="__123Graph_XC86W3ROLL" hidden="1">[3]WIZ!$B$19:$B$30</definedName>
    <definedName name="_1__123Graph_AC86W_2" hidden="1">[3]WIZ!$F$19:$F$30</definedName>
    <definedName name="_10__123Graph_LBL_BC86W_2" hidden="1">[3]WIZ!$F$32:$F$43</definedName>
    <definedName name="_11__123Graph_LBL_BC86W30" hidden="1">[3]WIZ!$AE$32:$AE$43</definedName>
    <definedName name="_12__123Graph_LBL_BC86W90" hidden="1">[3]WIZ!$AF$32:$AF$43</definedName>
    <definedName name="_13__123Graph_XC86W30" hidden="1">[3]WIZ!$B$19:$B$30</definedName>
    <definedName name="_14__123Graph_XC86W90" hidden="1">[3]WIZ!$B$19:$B$30</definedName>
    <definedName name="_2__123Graph_AC86W30" hidden="1">[3]WIZ!$AE$19:$AE$30</definedName>
    <definedName name="_296">'[4]384-Acciones Corporacion'!#REF!</definedName>
    <definedName name="_3__123Graph_AC86W90" hidden="1">[3]WIZ!$AF$19:$AF$30</definedName>
    <definedName name="_304">'[4]384-Acciones Corporacion'!#REF!</definedName>
    <definedName name="_312">'[4]384-Acciones Corporacion'!#REF!</definedName>
    <definedName name="_320">'[4]384-Acciones Corporacion'!#REF!</definedName>
    <definedName name="_336">'[4]384-Acciones Corporacion'!#REF!</definedName>
    <definedName name="_344">'[4]384-Acciones Corporacion'!#REF!</definedName>
    <definedName name="_352">'[4]384-Acciones Corporacion'!#REF!</definedName>
    <definedName name="_4__123Graph_BC86W_2" hidden="1">[3]WIZ!$F$32:$F$43</definedName>
    <definedName name="_5__123Graph_BC86W30" hidden="1">[3]WIZ!$AE$32:$AE$43</definedName>
    <definedName name="_522">'[4]384-Acciones Corporacion'!#REF!</definedName>
    <definedName name="_530">'[4]384-Acciones Corporacion'!#REF!</definedName>
    <definedName name="_546">'[4]384-Acciones Corporacion'!#REF!</definedName>
    <definedName name="_554">'[4]384-Acciones Corporacion'!#REF!</definedName>
    <definedName name="_562">'[4]384-Acciones Corporacion'!#REF!</definedName>
    <definedName name="_6__123Graph_BC86W90" hidden="1">[3]WIZ!$AF$32:$AF$43</definedName>
    <definedName name="_7__123Graph_LBL_AC86W_2" hidden="1">[3]WIZ!$F$19:$F$30</definedName>
    <definedName name="_8__123Graph_LBL_AC86W30" hidden="1">[3]WIZ!$AE$19:$AE$30</definedName>
    <definedName name="_9__123Graph_LBL_AC86W90" hidden="1">[3]WIZ!$AF$19:$AF$30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Key1" hidden="1">#REF!</definedName>
    <definedName name="_Key2" hidden="1">#REF!</definedName>
    <definedName name="_Order1" hidden="1">255</definedName>
    <definedName name="_Order2" hidden="1">255</definedName>
    <definedName name="_Parse_Out" hidden="1">'[5]B.BTA.S.VALORES'!#REF!</definedName>
    <definedName name="_Sort" hidden="1">#REF!</definedName>
    <definedName name="A">[6]oficial!$A$1:$H$160</definedName>
    <definedName name="A_IMPRESIÓN_IM">#REF!</definedName>
    <definedName name="A205_">#REF!</definedName>
    <definedName name="A242_">#REF!</definedName>
    <definedName name="A255_">#REF!</definedName>
    <definedName name="A498_">#REF!</definedName>
    <definedName name="A534_">#N/A</definedName>
    <definedName name="A598_">#REF!</definedName>
    <definedName name="A641_">#REF!</definedName>
    <definedName name="A68_">#REF!</definedName>
    <definedName name="A784_">#REF!</definedName>
    <definedName name="ACCIONISTASTOTAL">'[7]Oper recip'!#REF!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Área_de_impresión1">#REF!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#REF!</definedName>
    <definedName name="BuiltIn_Print_Area___0">#REF!</definedName>
    <definedName name="BuiltIn_Print_Titles___0">#REF!</definedName>
    <definedName name="CALCULO">[2]BDATOS!#REF!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[2]BDATOS!#REF!</definedName>
    <definedName name="conotros">#REF!</definedName>
    <definedName name="Contagio030">SUMIF([8]DATA1!$B$1:$B$65536,[9]Octubre!$C1,[8]DATA1!XFA$1:XFA$65536)</definedName>
    <definedName name="Contagio060">SUMIF([8]DATA1!$B$1:$B$65536,[9]Octubre!$C1,[8]DATA1!XFA$1:XFA$65536)</definedName>
    <definedName name="Contagio090">SUMIF([8]DATA1!$B$1:$B$65536,[9]Octubre!$C1,[8]DATA1!XFA$1:XFA$65536)</definedName>
    <definedName name="Contagio120">SUMIF([8]DATA1!$B$1:$B$65536,[9]Octubre!$C1,[8]DATA1!XFA$1:XFA$65536)</definedName>
    <definedName name="Contagio150">SUMIF([8]DATA1!$B$1:$B$65536,[9]Octubre!$C1,[8]DATA1!XFA$1:XFA$65536)</definedName>
    <definedName name="Contagio180">SUMIF([8]DATA1!$B$1:$B$65536,[9]Octubre!$C1,[8]DATA1!XFA$1:XFA$65536)</definedName>
    <definedName name="ContAverage">[10]!ContAverage</definedName>
    <definedName name="CORDEN">#REF!</definedName>
    <definedName name="CREDITO">[11]oficial!$H$1:$H$160</definedName>
    <definedName name="CUENTA96">#REF!</definedName>
    <definedName name="Cuentas">[12]Cuentas!$B$3:$E$41</definedName>
    <definedName name="d">[13]Cuentas!$B$3:$E$42</definedName>
    <definedName name="DEBITO">[11]oficial!$G$1:$G$160</definedName>
    <definedName name="dfsd">SUMIF([8]DATA1!$B$1:$B$65536,[9]Octubre!$C1,[8]DATA1!K$1:K$65536)</definedName>
    <definedName name="Div" hidden="1">'[5]B.BTA.S.VALORES'!#REF!</definedName>
    <definedName name="Divide">#REF!</definedName>
    <definedName name="doce">'[14]Anexo-Participaciones Dic-11'!$E$22</definedName>
    <definedName name="ELIEXTRA">'[15]ELIMINA EXT'!$A$3:$Y$217</definedName>
    <definedName name="ELIFIL">[15]ELIMINA!$A$4:$AM$231</definedName>
    <definedName name="ELIMEXT">#REF!</definedName>
    <definedName name="ELIMINA">#REF!</definedName>
    <definedName name="entidades">#REF!</definedName>
    <definedName name="EPIANDES">#REF!</definedName>
    <definedName name="ESCRIBA">[2]BDATOS!#REF!</definedName>
    <definedName name="ESTADOS_FINANCIEROS_A_PROCESAR">#REF!</definedName>
    <definedName name="ESTCAM">#REF!</definedName>
    <definedName name="ET">#REF!</definedName>
    <definedName name="FailureActual">[10]!FailureActual</definedName>
    <definedName name="FailurePlan">[10]!FailurePlan</definedName>
    <definedName name="FILEXT">[15]FILIALEXT!$A$1:$L$4091</definedName>
    <definedName name="FILIAL">[15]FILIAL!$A$3:$AE$5414</definedName>
    <definedName name="FleetAdj">[10]!FleetAdj</definedName>
    <definedName name="FleetNoAdj">[10]!FleetNoAdj</definedName>
    <definedName name="GastosRegionales_Monto">'[16]Gastos regionales'!$G$8:$G$47</definedName>
    <definedName name="gorr">"Botón 17"</definedName>
    <definedName name="HTML_CodePage" hidden="1">1252</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#REF!</definedName>
    <definedName name="INDICACART">#REF!</definedName>
    <definedName name="INVER">#REF!</definedName>
    <definedName name="junio111">#REF!</definedName>
    <definedName name="JUNTA">#REF!</definedName>
    <definedName name="JUNTA1">#REF!</definedName>
    <definedName name="LLPModel">[17]!LLPModel</definedName>
    <definedName name="MATRIZ">[18]MATRIZ!$A$7:$BY$4664</definedName>
    <definedName name="MC.PL_Cuentas">#REF!</definedName>
    <definedName name="MC.PL_Monto">#REF!</definedName>
    <definedName name="MESANT">#REF!</definedName>
    <definedName name="MESES">'[19]7'!$AL$3:$AL$7</definedName>
    <definedName name="MESHOY">#REF!</definedName>
    <definedName name="Mora030">SUMIF([8]DATA1!$B$1:$B$65536,[9]Octubre!$C1,[8]DATA1!XFA$1:XFA$65536)</definedName>
    <definedName name="Mora060">SUMIF([8]DATA1!$B$1:$B$65536,[9]Octubre!$C1,[8]DATA1!XFA$1:XFA$65536)</definedName>
    <definedName name="Mora090">SUMIF([8]DATA1!$B$1:$B$65536,[9]Octubre!$C1,[8]DATA1!XFA$1:XFA$65536)</definedName>
    <definedName name="Mora120">SUMIF([8]DATA1!$B$1:$B$65536,[9]Octubre!$C1,[8]DATA1!XFA$1:XFA$65536)</definedName>
    <definedName name="Mora150">SUMIF([8]DATA1!$B$1:$B$65536,[9]Octubre!$C1,[8]DATA1!XFA$1:XFA$65536)</definedName>
    <definedName name="Mora180">SUMIF([8]DATA1!$B$1:$B$65536,[9]Octubre!$C1,[8]DATA1!XFA$1:XFA$65536)</definedName>
    <definedName name="MultiSelectNames">#REF!</definedName>
    <definedName name="Nivel">#REF!</definedName>
    <definedName name="NOPUC">#REF!</definedName>
    <definedName name="OFI">[11]oficial!$A$1:$H$160</definedName>
    <definedName name="ORDEN1">#REF!</definedName>
    <definedName name="ORDEN2">#REF!</definedName>
    <definedName name="ORDEN3">#REF!</definedName>
    <definedName name="ORDEN4">#REF!</definedName>
    <definedName name="ORDEN5">#REF!</definedName>
    <definedName name="ORDEN6">#REF!</definedName>
    <definedName name="p">'[20]Participación Accionaria Junio '!$K$11</definedName>
    <definedName name="PAS">#REF!</definedName>
    <definedName name="PAT">#REF!</definedName>
    <definedName name="Pcnt.Competencia">IF([21]Resumen!B1&gt;0.01,IF([21]Resumen!XFD1&gt;0.01,[21]Resumen!XFD1/[21]Resumen!B1,0),0)</definedName>
    <definedName name="Pcnt.COMSAL">IF([21]Resumen!D1&gt;0.01,IF([21]Resumen!XFD1&gt;0.01,[21]Resumen!XFD1/[21]Resumen!D1,0),0)</definedName>
    <definedName name="PL.120_Cuentas">'[22]Time Deposits (PL.120)'!$C$7:$C$10</definedName>
    <definedName name="PL.120_Monto">'[22]Time Deposits (PL.120)'!$E$7:$E$10</definedName>
    <definedName name="PL.501_Cuentas">'[16]Swap Gain MtM (PL.501)'!$C$7:$C$12</definedName>
    <definedName name="PL.501_Monto">'[16]Swap Gain MtM (PL.501)'!$E$7:$E$12</definedName>
    <definedName name="PL.502_Cuentas">'[16]Gain on Sale of OREOs (PL.502)'!$C$7:$C$9</definedName>
    <definedName name="PL.502_Monto">'[16]Gain on Sale of OREOs (PL.502)'!$E$7:$E$9</definedName>
    <definedName name="PL.505_Monto">'[16]Other Income (PL.505)'!$E$8:$E$39</definedName>
    <definedName name="PL.581_Cuentas">'[16]Other Compensation (PL.581)'!$C$7:$C$19</definedName>
    <definedName name="PL.581_Monto">'[16]Other Compensation (PL.581)'!$E$7:$E$19</definedName>
    <definedName name="PL.601_Cuentas">'[16]Other Comp Benefits (PL.601)'!$C$7:$C$19</definedName>
    <definedName name="PL.601_Monto">'[16]Other Comp Benefits (PL.601)'!$E$7:$E$19</definedName>
    <definedName name="PL.621_Cuentas">'[16]Rents Build &amp; Park (PL.621)'!$C$7:$C$10</definedName>
    <definedName name="PL.621_Monto">'[16]Rents Build &amp; Park (PL.621)'!$E$7:$E$10</definedName>
    <definedName name="PL.657_Cuentas">'[16]Consulting Fees (PL.657)'!$C$7:$C$13</definedName>
    <definedName name="PL.657_Monto">'[16]Consulting Fees (PL.657)'!$E$7:$E$13</definedName>
    <definedName name="PL.661_Cuentas">'[16]Professional Services (PL.661)'!$C$7:$C$15</definedName>
    <definedName name="PL.661_Monto">'[16]Professional Services (PL.661)'!$E$7:$E$15</definedName>
    <definedName name="PL.665_Cuentas">'[16]Insurance (PL.665)'!$C$7:$C$16</definedName>
    <definedName name="PL.665_Monto">'[16]Insurance (PL.665)'!$E$7:$E$16</definedName>
    <definedName name="PL.713_Cuentas">'[16]Frauds (PL.713)'!$C$7:$C$16</definedName>
    <definedName name="PL.713_Monto">'[16]Frauds (PL.713)'!$E$7:$E$16</definedName>
    <definedName name="PL.717_Cuentas">'[22]Corporate Expenses (PL.717)'!$D$8:$D$43</definedName>
    <definedName name="PL.717_Monto">'[22]Corporate Expenses (PL.717)'!$F$8:$F$43</definedName>
    <definedName name="PL.721_Cuentas">'[16]Veh &amp; Equ Maintenance (PL.721)'!$C$7:$C$13</definedName>
    <definedName name="PL.721_Monto">'[16]Veh &amp; Equ Maintenance (PL.721)'!$E$7:$E$13</definedName>
    <definedName name="PL.741_Cuentas">'[16]Representation Expnses (PL.741)'!$C$7:$C$16</definedName>
    <definedName name="PL.741_Monto">'[16]Representation Expnses (PL.741)'!$E$7:$E$16</definedName>
    <definedName name="PL.773_Monto">'[16]Other Services (PL.773)'!$E$8:$E$43</definedName>
    <definedName name="PL.797_Cuentas">'[16]Depreciation (PL.797)'!$C$7:$C$12</definedName>
    <definedName name="PL.797_Monto">'[16]Depreciation (PL.797)'!$E$7:$E$12</definedName>
    <definedName name="PRES">#REF!</definedName>
    <definedName name="PRES1">#REF!</definedName>
    <definedName name="Presup">SUMIF([23]DATA!$H$1:$H$65536,#REF!&amp;"-"&amp;#REF!&amp;"-"&amp;MONTH(#REF!),[23]DATA!$G$1:$G$65536)</definedName>
    <definedName name="_xlnm.Print_Area">#REF!</definedName>
    <definedName name="ProductivityWith">[10]!ProductivityWith</definedName>
    <definedName name="ProductivityWithout">[10]!ProductivityWithout</definedName>
    <definedName name="PUC">#REF!</definedName>
    <definedName name="PYG">#REF!</definedName>
    <definedName name="PYGBONOS">#REF!</definedName>
    <definedName name="PYGCAMBIOS">#REF!</definedName>
    <definedName name="PYGRENTA">#REF!</definedName>
    <definedName name="PYGTESOROS">#REF!</definedName>
    <definedName name="qeq">SUMIF([8]DATA1!$B$1:$B$65536,[9]Octubre!$C1,[8]DATA1!XFA$1:XFA$65536)</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hidden="1">{"'Sheet1'!$A$1:$F$179"}</definedName>
    <definedName name="rod" hidden="1">{"'Sheet1'!$A$1:$F$179"}</definedName>
    <definedName name="rodirgo" hidden="1">{"'Sheet1'!$A$1:$F$179"}</definedName>
    <definedName name="Saldo">SUMIF([8]DATA2!XFB$1:XFB$65536,[9]Octubre!$C1,[8]DATA2!A$1:A$65536)</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#REF!</definedName>
    <definedName name="TextRefCopyRangeCount" hidden="1">1</definedName>
    <definedName name="Títulos_a_imprimir_IM">#REF!,#REF!</definedName>
    <definedName name="TOTAL">#REF!</definedName>
    <definedName name="Total_Contagio">SUMIF([8]DATA1!$B$1:$B$65536,[9]Octubre!$C1,[8]DATA1!K$1:K$65536)</definedName>
    <definedName name="Total_Mora">SUMIF([8]DATA1!$B$1:$B$65536,[9]Octubre!$C1,[8]DATA1!K$1:K$65536)</definedName>
    <definedName name="TypesOfTransaction">#REF!</definedName>
    <definedName name="uno">'[14]Anexo-Participaciones Dic-11'!$E$9</definedName>
    <definedName name="utilidad">'[7]Estado de Resultados'!#REF!</definedName>
    <definedName name="VALID">#REF!</definedName>
    <definedName name="VALOR" hidden="1">{#N/A,#N/A,FALSE,"ANEXO1";"ACTIVO",#N/A,FALSE,"ANEXO1";"PASIVO",#N/A,FALSE,"ANEXO1";"G Y P",#N/A,FALSE,"ANEXO1"}</definedName>
    <definedName name="veinticuatro">#REF!</definedName>
    <definedName name="veintidos">#REF!</definedName>
    <definedName name="veintitres">#REF!</definedName>
    <definedName name="veintiuno">#REF!</definedName>
    <definedName name="W">[6]oficial!$G$1:$G$160</definedName>
    <definedName name="we">SUMIF([8]DATA1!$B$1:$B$65536,[9]Octubre!$C1,[8]DATA1!XFA$1:XFA$65536)</definedName>
    <definedName name="weq">SUMIF([8]DATA1!$B$1:$B$65536,[9]Octubre!$C1,[8]DATA1!XFA$1:XFA$65536)</definedName>
    <definedName name="wrn.CONSOLIDADO." hidden="1">{#N/A,#N/A,FALSE,"ANEXO1";"ACTIVO",#N/A,FALSE,"ANEXO1";"PASIVO",#N/A,FALSE,"ANEXO1";"G Y P",#N/A,FALSE,"ANEXO1"}</definedName>
    <definedName name="ws" hidden="1">{"'Sheet1'!$A$1:$F$179"}</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O33" i="1" s="1"/>
  <c r="E33" i="1"/>
  <c r="G31" i="1"/>
  <c r="O31" i="1" s="1"/>
  <c r="E31" i="1"/>
  <c r="G29" i="1"/>
  <c r="O29" i="1" s="1"/>
  <c r="E29" i="1"/>
  <c r="G27" i="1"/>
  <c r="O27" i="1" s="1"/>
  <c r="E27" i="1"/>
  <c r="G25" i="1"/>
  <c r="O25" i="1" s="1"/>
  <c r="E25" i="1"/>
  <c r="M7" i="1" l="1"/>
</calcChain>
</file>

<file path=xl/sharedStrings.xml><?xml version="1.0" encoding="utf-8"?>
<sst xmlns="http://schemas.openxmlformats.org/spreadsheetml/2006/main" count="37" uniqueCount="35">
  <si>
    <t>Nombre de la Entidad:</t>
  </si>
  <si>
    <t>Corporación Agencia Nacional de Gobierno Digital</t>
  </si>
  <si>
    <t>Periodo Evaluado:</t>
  </si>
  <si>
    <t>Segundo Semestre 2024</t>
  </si>
  <si>
    <t>Estado del sistema de Control Interno de la entidad</t>
  </si>
  <si>
    <t>Conclusión general sobre la evaluación del Sistema de Control Interno</t>
  </si>
  <si>
    <t>¿Están todos los componentes operando juntos y de manera integrada? (Si / en proceso / No) (Justifique su respuesta):</t>
  </si>
  <si>
    <t>No</t>
  </si>
  <si>
    <t>Debido a la alta rotación de personal y contratación de personal de apoyo contratista, se evidenció una disminución en la integración de todos los componentes especialmente aquellos relacionados con la gestión de riesgos y actividades de control</t>
  </si>
  <si>
    <t>¿Es efectivo el sistema de control interno para los objetivos evaluados? (Si/No) (Justifique su respuesta):</t>
  </si>
  <si>
    <t>Para el periodo evaluado se identificaron varias oportunidades de mejora en materia de ambiente de control y actividades de control, que debido a la alta rotación de personal o la inexistencia del mismo, no se han podido gestionar oportunamente.</t>
  </si>
  <si>
    <t>La entidad cuenta dentro de su Sistema de Control Interno, con una institucionalidad (Líneas de defensa)  que le permita la toma de decisiones frente al control (Si/No) (Justifique su respuesta):</t>
  </si>
  <si>
    <t>Las lineas de defensa se siguen fortaleciendo a traves de socializaciones a líderes de procesos, gerentes de proyectos, directivos y cargos o roles encargados de la ejecución de controles.
Desde la política y guía para la gestión de riesgos se dan los lineamientos para la ejecución de las líneas de defensa. Sin embargo, existen procesos de segunda línea de defensa que presentaron vacancia dificultando la institucionalidad de las líneas de defensa</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</si>
  <si>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</si>
  <si>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</si>
  <si>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</si>
  <si>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</si>
  <si>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</si>
  <si>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</si>
  <si>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</si>
  <si>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</si>
  <si>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 xml:space="preserve">"Debilidades: 
- Los temas realcionados con política de integridad, talento humano y seguridad y privacidad de la información			</t>
  </si>
  <si>
    <t xml:space="preserve">"Debilidades: 
- Los temas realcionados con política de integridad, talento humano y seguridad y privacidad de la información
Fortalezas
-- Se cuenta con la documentación e información de la gestión adelantada por cada proceso.			</t>
  </si>
  <si>
    <t>Evaluación de riesgos</t>
  </si>
  <si>
    <t>Debilidades: 
- La disponibilidad de los líderes de procesos para la actualización de los riesgos ha sido un factor que ha atrasado la gestión de riesgos de la entidad
- En el segundo semestre de 2024 no se contrató personal para adelantar la gestión de riesgos en la entidad</t>
  </si>
  <si>
    <t>Debilidades: 
- La disponibilidad de los líderes de procesos para la actualización de los riesgos ha sido un factor que ha atrasado la gestión de riesgos de la entidad
Fortalezas
- Se adelantó actualización de la política, procedimientos y mapas de riesgos por procesos</t>
  </si>
  <si>
    <t>Actividades de control</t>
  </si>
  <si>
    <t xml:space="preserve">Debilidades: 
- La matrices de roles y responsabilidades no se encuentran formalmente definidas, se debe trabajar en la definición de responsables por cada línea de defensa
</t>
  </si>
  <si>
    <t xml:space="preserve">Debilidades: 
- La matrices de roles y responsabilidades no se encuentran formalmente definidas, los temas de seguridad de la información se deben fortalecer
Fortalezas
- Se procedió con la elaboración y ejecución del programa de transparencia y ética pública
</t>
  </si>
  <si>
    <t>Información y comunicación</t>
  </si>
  <si>
    <t>Fortalezas:
- Las estrategias de comunicación y divulgación se encuentran debidamente documentadas y abarcan las partes interesadas de acucerdo con la caracterización de usuarios</t>
  </si>
  <si>
    <t>Fortalezas
- Implementación de la estrategia de comunicaciones y plan de comunicaciones
- Definición de cronograma y actividades para la gestión de partes interesadas y grupos de interes
- Se fortaleció el procedimeinto para la rendición de cuentas
- Se mantienen actualizados los procedimientos en materia de comunicación interna y externa</t>
  </si>
  <si>
    <t xml:space="preserve">Monitoreo </t>
  </si>
  <si>
    <t xml:space="preserve">Debilidades: 
- La gestión de las PQRSd presenta oportunidades de mejora, así como els seguimiento de las actividades tercerizadas
</t>
  </si>
  <si>
    <t>Debilidades: 
- La gestión de las PQRSd presenta oportunidades de mejora, así como els seguimiento de las actividades tercerizadas
Fortalezas: 
- Seguimientos de planes de acción institucionales, planes de mejoramiento y socializaciones de evaluaciones internas y externas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</si>
</sst>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x14ac:knownFonts="1">
    <font>
      <sz val="10"/>
      <color theme="1"/>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2"/>
      <color theme="1"/>
      <name val="Aptos Narrow"/>
      <family val="2"/>
      <scheme val="minor"/>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12"/>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8">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7">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0" fontId="2" fillId="2" borderId="0" xfId="0" applyFont="1" applyFill="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164" fontId="2" fillId="2" borderId="0" xfId="0" applyNumberFormat="1" applyFont="1" applyFill="1" applyAlignment="1">
      <alignment horizontal="center"/>
    </xf>
    <xf numFmtId="0" fontId="3" fillId="2" borderId="0" xfId="0" applyFont="1" applyFill="1" applyAlignment="1">
      <alignment vertical="center"/>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9" fontId="5" fillId="3" borderId="15" xfId="0" applyNumberFormat="1" applyFont="1" applyFill="1" applyBorder="1" applyAlignment="1" applyProtection="1">
      <alignment horizontal="center" vertical="center"/>
      <protection hidden="1"/>
    </xf>
    <xf numFmtId="0" fontId="6" fillId="2" borderId="0" xfId="0" applyFont="1" applyFill="1" applyAlignment="1">
      <alignment horizontal="center" vertical="center"/>
    </xf>
    <xf numFmtId="0" fontId="7" fillId="2" borderId="0" xfId="0" applyFont="1" applyFill="1"/>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2" borderId="0" xfId="0" applyFont="1" applyFill="1" applyAlignment="1">
      <alignment horizontal="center" vertical="center"/>
    </xf>
    <xf numFmtId="0" fontId="8" fillId="2" borderId="19" xfId="0" applyFont="1" applyFill="1" applyBorder="1" applyAlignment="1">
      <alignment horizontal="center" vertical="center"/>
    </xf>
    <xf numFmtId="0" fontId="8" fillId="2" borderId="0" xfId="0" applyFont="1" applyFill="1" applyAlignment="1">
      <alignment horizontal="center" vertical="center"/>
    </xf>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49" fontId="10" fillId="2" borderId="22" xfId="0" applyNumberFormat="1" applyFont="1" applyFill="1" applyBorder="1" applyAlignment="1" applyProtection="1">
      <alignment horizontal="center" vertical="center" wrapText="1"/>
      <protection locked="0"/>
    </xf>
    <xf numFmtId="49" fontId="11" fillId="2" borderId="23" xfId="0" applyNumberFormat="1" applyFont="1" applyFill="1" applyBorder="1" applyAlignment="1" applyProtection="1">
      <alignment horizontal="left" vertical="top" wrapText="1"/>
      <protection locked="0"/>
    </xf>
    <xf numFmtId="49" fontId="11" fillId="2" borderId="24" xfId="0" applyNumberFormat="1" applyFont="1" applyFill="1" applyBorder="1" applyAlignment="1" applyProtection="1">
      <alignment horizontal="left" vertical="top" wrapText="1"/>
      <protection locked="0"/>
    </xf>
    <xf numFmtId="49" fontId="0" fillId="2" borderId="0" xfId="0" applyNumberFormat="1" applyFill="1" applyAlignment="1">
      <alignment horizontal="left" vertical="top" wrapText="1"/>
    </xf>
    <xf numFmtId="49" fontId="0" fillId="2" borderId="6" xfId="0" applyNumberFormat="1" applyFill="1" applyBorder="1" applyAlignment="1" applyProtection="1">
      <alignment horizontal="left" vertical="top" wrapText="1"/>
      <protection locked="0"/>
    </xf>
    <xf numFmtId="49" fontId="0" fillId="2" borderId="25" xfId="0" applyNumberFormat="1" applyFill="1" applyBorder="1" applyAlignment="1" applyProtection="1">
      <alignment horizontal="left" vertical="top" wrapText="1"/>
      <protection locked="0"/>
    </xf>
    <xf numFmtId="49" fontId="9" fillId="2" borderId="26" xfId="0" applyNumberFormat="1"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49" fontId="0" fillId="2" borderId="28" xfId="0" applyNumberFormat="1" applyFill="1" applyBorder="1" applyAlignment="1" applyProtection="1">
      <alignment horizontal="left" vertical="top" wrapText="1"/>
      <protection locked="0"/>
    </xf>
    <xf numFmtId="49" fontId="0" fillId="2" borderId="29" xfId="0" applyNumberFormat="1" applyFill="1" applyBorder="1" applyAlignment="1" applyProtection="1">
      <alignment horizontal="left" vertical="top" wrapText="1"/>
      <protection locked="0"/>
    </xf>
    <xf numFmtId="0" fontId="12" fillId="2" borderId="0" xfId="0" applyFont="1" applyFill="1" applyAlignment="1">
      <alignment wrapText="1"/>
    </xf>
    <xf numFmtId="0" fontId="4" fillId="4" borderId="30" xfId="0" applyFont="1" applyFill="1" applyBorder="1" applyAlignment="1">
      <alignment horizontal="center" vertical="center" wrapText="1"/>
    </xf>
    <xf numFmtId="0" fontId="8" fillId="0" borderId="0" xfId="0" applyFont="1" applyAlignment="1">
      <alignment horizontal="center" vertical="center" wrapText="1"/>
    </xf>
    <xf numFmtId="0" fontId="13" fillId="4" borderId="30"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13" fillId="3" borderId="31"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2" borderId="0" xfId="0" applyFont="1" applyFill="1" applyAlignment="1">
      <alignment wrapText="1"/>
    </xf>
    <xf numFmtId="0" fontId="16" fillId="0" borderId="0" xfId="0" applyFont="1" applyAlignment="1">
      <alignment horizontal="center" wrapText="1"/>
    </xf>
    <xf numFmtId="0" fontId="0" fillId="0" borderId="32" xfId="0" applyBorder="1"/>
    <xf numFmtId="0" fontId="4" fillId="5" borderId="6" xfId="0" applyFont="1" applyFill="1" applyBorder="1" applyAlignment="1">
      <alignment horizontal="center" vertical="center" wrapText="1"/>
    </xf>
    <xf numFmtId="0" fontId="13" fillId="0" borderId="0" xfId="0" applyFont="1" applyAlignment="1">
      <alignment vertical="center"/>
    </xf>
    <xf numFmtId="0" fontId="8" fillId="0" borderId="6" xfId="0" applyFont="1" applyBorder="1" applyAlignment="1" applyProtection="1">
      <alignment horizontal="center" vertical="center"/>
      <protection hidden="1"/>
    </xf>
    <xf numFmtId="9" fontId="8" fillId="0" borderId="0" xfId="0" applyNumberFormat="1" applyFont="1" applyAlignment="1">
      <alignment vertical="center"/>
    </xf>
    <xf numFmtId="9" fontId="17" fillId="6" borderId="6" xfId="0" applyNumberFormat="1" applyFont="1" applyFill="1" applyBorder="1" applyAlignment="1" applyProtection="1">
      <alignment horizontal="center" vertical="center"/>
      <protection hidden="1"/>
    </xf>
    <xf numFmtId="0" fontId="18" fillId="0" borderId="33" xfId="0" applyFont="1" applyBorder="1" applyAlignment="1" applyProtection="1">
      <alignment vertical="center" wrapText="1"/>
      <protection locked="0"/>
    </xf>
    <xf numFmtId="0" fontId="8" fillId="0" borderId="0" xfId="0" applyFont="1" applyAlignment="1">
      <alignment vertical="center"/>
    </xf>
    <xf numFmtId="9" fontId="17" fillId="6" borderId="6" xfId="0" applyNumberFormat="1" applyFont="1" applyFill="1" applyBorder="1" applyAlignment="1" applyProtection="1">
      <alignment horizontal="center" vertical="center"/>
      <protection locked="0"/>
    </xf>
    <xf numFmtId="0" fontId="8" fillId="0" borderId="11" xfId="0" applyFont="1" applyBorder="1" applyAlignment="1">
      <alignment vertical="center"/>
    </xf>
    <xf numFmtId="0" fontId="8" fillId="0" borderId="0" xfId="0" applyFont="1" applyAlignment="1">
      <alignment horizontal="left" vertical="center"/>
    </xf>
    <xf numFmtId="9" fontId="8" fillId="0" borderId="6" xfId="0" applyNumberFormat="1" applyFont="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Alignment="1">
      <alignment vertical="center"/>
    </xf>
    <xf numFmtId="0" fontId="0" fillId="0" borderId="0" xfId="0" applyAlignment="1">
      <alignment horizontal="center"/>
    </xf>
    <xf numFmtId="0" fontId="0" fillId="0" borderId="6" xfId="0" applyBorder="1"/>
    <xf numFmtId="0" fontId="0" fillId="0" borderId="33" xfId="0" applyBorder="1"/>
    <xf numFmtId="0" fontId="0" fillId="0" borderId="0" xfId="0" applyAlignment="1">
      <alignment horizontal="left"/>
    </xf>
    <xf numFmtId="0" fontId="0" fillId="0" borderId="6" xfId="0" applyBorder="1" applyAlignment="1">
      <alignment horizontal="left"/>
    </xf>
    <xf numFmtId="0" fontId="4" fillId="7" borderId="6" xfId="0" applyFont="1" applyFill="1" applyBorder="1" applyAlignment="1">
      <alignment horizontal="center" vertical="center" wrapText="1"/>
    </xf>
    <xf numFmtId="0" fontId="0" fillId="0" borderId="11" xfId="0" applyBorder="1"/>
    <xf numFmtId="0" fontId="4" fillId="3"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0" fillId="0" borderId="33" xfId="0" applyBorder="1" applyAlignment="1" applyProtection="1">
      <alignment vertical="center" wrapText="1"/>
      <protection locked="0"/>
    </xf>
    <xf numFmtId="0" fontId="0" fillId="0" borderId="33" xfId="0" applyBorder="1" applyAlignment="1" applyProtection="1">
      <alignment wrapText="1"/>
      <protection locked="0"/>
    </xf>
    <xf numFmtId="0" fontId="4" fillId="9" borderId="6" xfId="0" applyFont="1" applyFill="1" applyBorder="1" applyAlignment="1">
      <alignment horizontal="center" vertical="center" wrapText="1"/>
    </xf>
    <xf numFmtId="0" fontId="0" fillId="0" borderId="34" xfId="0" applyBorder="1" applyAlignment="1" applyProtection="1">
      <alignment vertical="center" wrapText="1"/>
      <protection locked="0"/>
    </xf>
    <xf numFmtId="0" fontId="0" fillId="0" borderId="34" xfId="0" applyBorder="1" applyAlignment="1" applyProtection="1">
      <alignment wrapText="1"/>
      <protection locked="0"/>
    </xf>
    <xf numFmtId="0" fontId="13" fillId="2" borderId="0" xfId="0" applyFont="1" applyFill="1" applyAlignment="1">
      <alignment vertical="center"/>
    </xf>
    <xf numFmtId="0" fontId="8" fillId="2" borderId="0" xfId="0" applyFont="1" applyFill="1" applyAlignment="1">
      <alignment horizontal="left" vertical="center"/>
    </xf>
    <xf numFmtId="0" fontId="19" fillId="2" borderId="0" xfId="0" applyFont="1" applyFill="1" applyAlignment="1">
      <alignment vertical="center"/>
    </xf>
    <xf numFmtId="0" fontId="20" fillId="2" borderId="0" xfId="0" applyFont="1" applyFill="1"/>
    <xf numFmtId="0" fontId="0" fillId="2" borderId="35" xfId="0" applyFill="1" applyBorder="1"/>
    <xf numFmtId="0" fontId="0" fillId="2" borderId="36" xfId="0" applyFill="1" applyBorder="1"/>
    <xf numFmtId="0" fontId="0" fillId="2" borderId="37" xfId="0" applyFill="1" applyBorder="1"/>
  </cellXfs>
  <cellStyles count="1">
    <cellStyle name="Normal" xfId="0" builtinId="0"/>
  </cellStyles>
  <dxfs count="27">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14</xdr:row>
      <xdr:rowOff>34633</xdr:rowOff>
    </xdr:to>
    <xdr:pic>
      <xdr:nvPicPr>
        <xdr:cNvPr id="2" name="Imagen 2">
          <a:extLst>
            <a:ext uri="{FF2B5EF4-FFF2-40B4-BE49-F238E27FC236}">
              <a16:creationId xmlns:a16="http://schemas.microsoft.com/office/drawing/2014/main" id="{3D800A17-D79C-447B-81D6-4DC9261FEFCA}"/>
            </a:ext>
          </a:extLst>
        </xdr:cNvPr>
        <xdr:cNvPicPr>
          <a:picLocks noChangeAspect="1"/>
        </xdr:cNvPicPr>
      </xdr:nvPicPr>
      <xdr:blipFill>
        <a:blip xmlns:r="http://schemas.openxmlformats.org/officeDocument/2006/relationships" r:embed="rId1"/>
        <a:stretch>
          <a:fillRect/>
        </a:stretch>
      </xdr:blipFill>
      <xdr:spPr>
        <a:xfrm>
          <a:off x="2640692" y="1693443"/>
          <a:ext cx="4665436" cy="2373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mendezsan001\Downloads\INFORME%20EVALUACI&#211;N%20INDEPENDIENTE%20ESTADO%20SCI%20(1).xlsx" TargetMode="External"/><Relationship Id="rId1" Type="http://schemas.openxmlformats.org/officeDocument/2006/relationships/externalLinkPath" Target="INFORME%20EVALUACI&#211;N%20INDEPENDIENTE%20ESTADO%20SCI%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tmp/97pbt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1/ljlopez/CONFIG~1/Temp/notesE1EF34/Otros%20Anexos/Gastos%20Regionales,%20Set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1/ECESPE~1/CONFIG~1/Temp/notesFFF692/Otros%20Anexos/Gastos%20Regionales,%20Diciembre%2020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Evalbuena/AppData/Local/Microsoft/Windows/Temporary%20Internet%20Files/Content.Outlook/SVA60ZPR/Consolidado%20Diciembre%20%202011%20Banking%20Gaap%20Grupo%20Aval-1204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Real/CONSOLRE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1/ECESPE~1/CONFIG~1/Temp/notesFFF692/PUC_1112%20v5.9.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E/Documents/Brand%20X/JT8D/200/Meridiana/VB%20LLP%20Model%20V3%20Meridian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Financiero/Consol/CONSOLFINA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rupo_Aval/USGAAP/BANKING/1106/Entregado/Guia%203%20Historica%20a%20Junio%202011%20-%20Agosto%2020%202011%20-%201109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Mis%20Documentos/GRUPO%20AVAL/Banking%20Junio%202011/Julio-Banking%20Junio%2020110813/Banking%20Junio%202011/Consolidacion%20Entidades%20Aval%20SEC%20Banking%20Gaap%20a%20Junio%20de%202011-2011101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ESTADOS%20FINANCIEROS%202002/Salvador/Set/SALV-Mktshare-Emisor%20SET-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1/ljlopez/CONFIG~1/Temp/notesE1EF34/Leasing%20Bogot&#225;,%20PUC%20Marzo%202011%20Final%20sin%20detalles.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E/DOCUME~1/malas/CONFIG~1/Temp/notesE1EF34/Presupuesto%202007%20(Consul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Shared/Collections/AMIT/Eswaran_Files/DLF/Julie/wizm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CONSOLIDACION%20ATH/JUNIO%202011/CONSOLIDACION%20PARA%20AVAL_ANUALIZADO/ATH_Estados%20Financieros%20Junio%202011%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rchivos%20comunes/2005/Reserva/Cargar%20Reporte%20de%20Mor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is%20Documentos/Marielos/Estad&#237;sticas/2005/Nueva%20Estadistica/Nueva%20Estadistica/52.Dias%20de%20atraso%20(Outstand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mbiente de Control"/>
      <sheetName val="Evaluación de riesgos"/>
      <sheetName val="Actividades de control"/>
      <sheetName val="Info y Comunicación"/>
      <sheetName val="Actividades de Monitoreo"/>
      <sheetName val="Conclusiones"/>
      <sheetName val="Hoja1"/>
    </sheetNames>
    <sheetDataSet>
      <sheetData sheetId="0" refreshError="1"/>
      <sheetData sheetId="1" refreshError="1"/>
      <sheetData sheetId="2" refreshError="1"/>
      <sheetData sheetId="3" refreshError="1"/>
      <sheetData sheetId="4" refreshError="1"/>
      <sheetData sheetId="5" refreshError="1"/>
      <sheetData sheetId="6">
        <row r="2">
          <cell r="N2">
            <v>0.77083333333333337</v>
          </cell>
        </row>
        <row r="26">
          <cell r="N26">
            <v>0.82352941176470584</v>
          </cell>
        </row>
        <row r="43">
          <cell r="N43">
            <v>0.66666666666666663</v>
          </cell>
        </row>
        <row r="55">
          <cell r="N55">
            <v>1</v>
          </cell>
        </row>
        <row r="69">
          <cell r="N69">
            <v>0.9285714285714286</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03D87-ECC3-461F-AD55-18765146ACE2}">
  <dimension ref="B1:V38"/>
  <sheetViews>
    <sheetView tabSelected="1" topLeftCell="B1" zoomScale="60" zoomScaleNormal="60" workbookViewId="0">
      <selection activeCell="I11" sqref="I11"/>
    </sheetView>
  </sheetViews>
  <sheetFormatPr defaultColWidth="11.453125" defaultRowHeight="12.5" x14ac:dyDescent="0.25"/>
  <cols>
    <col min="1" max="1" width="3.1796875" style="1" customWidth="1"/>
    <col min="2" max="2" width="3.453125" style="1" customWidth="1"/>
    <col min="3" max="3" width="35.54296875" style="1" customWidth="1"/>
    <col min="4" max="4" width="2.54296875" style="1" customWidth="1"/>
    <col min="5" max="5" width="38.7265625" style="1" customWidth="1"/>
    <col min="6" max="6" width="10.81640625" style="1" customWidth="1"/>
    <col min="7" max="7" width="23.453125" style="1" customWidth="1"/>
    <col min="8" max="8" width="7.54296875" style="1" customWidth="1"/>
    <col min="9" max="9" width="68.1796875" style="1" customWidth="1"/>
    <col min="10" max="10" width="5.81640625" style="1" customWidth="1"/>
    <col min="11" max="11" width="28.1796875" style="1" customWidth="1"/>
    <col min="12" max="12" width="4.26953125" style="1" customWidth="1"/>
    <col min="13" max="13" width="78.7265625" style="1" customWidth="1"/>
    <col min="14" max="14" width="5.81640625" style="1" customWidth="1"/>
    <col min="15" max="15" width="24.81640625" style="1" customWidth="1"/>
    <col min="16" max="16" width="7" style="1" customWidth="1"/>
    <col min="17" max="16384" width="11.453125" style="1"/>
  </cols>
  <sheetData>
    <row r="1" spans="2:16" ht="13"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E3" s="6" t="s">
        <v>0</v>
      </c>
      <c r="F3" s="7" t="s">
        <v>1</v>
      </c>
      <c r="G3" s="7"/>
      <c r="H3" s="7"/>
      <c r="I3" s="7"/>
      <c r="J3" s="7"/>
      <c r="K3" s="7"/>
      <c r="L3" s="7"/>
      <c r="M3" s="7"/>
      <c r="N3" s="8"/>
      <c r="O3" s="8"/>
      <c r="P3" s="9"/>
    </row>
    <row r="4" spans="2:16" ht="18" customHeight="1" x14ac:dyDescent="0.3">
      <c r="B4" s="5"/>
      <c r="E4" s="10"/>
      <c r="F4" s="7"/>
      <c r="G4" s="7"/>
      <c r="H4" s="7"/>
      <c r="I4" s="7"/>
      <c r="J4" s="7"/>
      <c r="K4" s="7"/>
      <c r="L4" s="7"/>
      <c r="M4" s="7"/>
      <c r="N4" s="8"/>
      <c r="O4" s="8"/>
      <c r="P4" s="9"/>
    </row>
    <row r="5" spans="2:16" ht="41.25" customHeight="1" x14ac:dyDescent="0.3">
      <c r="B5" s="5"/>
      <c r="E5" s="11" t="s">
        <v>2</v>
      </c>
      <c r="F5" s="12" t="s">
        <v>3</v>
      </c>
      <c r="G5" s="13"/>
      <c r="H5" s="13"/>
      <c r="I5" s="13"/>
      <c r="J5" s="13"/>
      <c r="K5" s="13"/>
      <c r="L5" s="13"/>
      <c r="M5" s="14"/>
      <c r="N5" s="15"/>
      <c r="O5" s="15"/>
      <c r="P5" s="9"/>
    </row>
    <row r="6" spans="2:16" ht="18" customHeight="1" thickBot="1" x14ac:dyDescent="0.35">
      <c r="B6" s="5"/>
      <c r="E6" s="16"/>
      <c r="F6" s="15"/>
      <c r="G6" s="15"/>
      <c r="H6" s="15"/>
      <c r="I6" s="15"/>
      <c r="J6" s="15"/>
      <c r="K6" s="15"/>
      <c r="L6" s="15"/>
      <c r="P6" s="9"/>
    </row>
    <row r="7" spans="2:16" ht="93" customHeight="1" thickBot="1" x14ac:dyDescent="0.3">
      <c r="B7" s="5"/>
      <c r="I7" s="17" t="s">
        <v>4</v>
      </c>
      <c r="J7" s="18"/>
      <c r="K7" s="19"/>
      <c r="M7" s="20">
        <f>+AVERAGE(G25,G27,G29,G31,G33)</f>
        <v>0.83792016806722691</v>
      </c>
      <c r="N7" s="21"/>
      <c r="O7" s="21"/>
      <c r="P7" s="9"/>
    </row>
    <row r="8" spans="2:16" ht="18" customHeight="1" x14ac:dyDescent="0.35">
      <c r="B8" s="5"/>
      <c r="M8" s="22"/>
      <c r="N8" s="22"/>
      <c r="O8" s="22"/>
      <c r="P8" s="9"/>
    </row>
    <row r="9" spans="2:16" ht="18" customHeight="1" x14ac:dyDescent="0.25">
      <c r="B9" s="5"/>
      <c r="P9" s="9"/>
    </row>
    <row r="10" spans="2:16" x14ac:dyDescent="0.25">
      <c r="B10" s="5"/>
      <c r="P10" s="9"/>
    </row>
    <row r="11" spans="2:16" x14ac:dyDescent="0.25">
      <c r="B11" s="5"/>
      <c r="P11" s="9"/>
    </row>
    <row r="12" spans="2:16" x14ac:dyDescent="0.25">
      <c r="B12" s="5"/>
      <c r="P12" s="9"/>
    </row>
    <row r="13" spans="2:16" x14ac:dyDescent="0.25">
      <c r="B13" s="5"/>
      <c r="P13" s="9"/>
    </row>
    <row r="14" spans="2:16" x14ac:dyDescent="0.25">
      <c r="B14" s="5"/>
      <c r="P14" s="9"/>
    </row>
    <row r="15" spans="2:16" x14ac:dyDescent="0.25">
      <c r="B15" s="5"/>
      <c r="P15" s="9"/>
    </row>
    <row r="16" spans="2:16" x14ac:dyDescent="0.25">
      <c r="B16" s="5"/>
      <c r="P16" s="9"/>
    </row>
    <row r="17" spans="2:22" ht="23" x14ac:dyDescent="0.25">
      <c r="B17" s="5"/>
      <c r="C17" s="23" t="s">
        <v>5</v>
      </c>
      <c r="D17" s="24"/>
      <c r="E17" s="24"/>
      <c r="F17" s="24"/>
      <c r="G17" s="24"/>
      <c r="H17" s="24"/>
      <c r="I17" s="24"/>
      <c r="J17" s="24"/>
      <c r="K17" s="24"/>
      <c r="L17" s="24"/>
      <c r="M17" s="25"/>
      <c r="N17" s="26"/>
      <c r="O17" s="26"/>
      <c r="P17" s="9"/>
    </row>
    <row r="18" spans="2:22" ht="15.75" customHeight="1" thickBot="1" x14ac:dyDescent="0.3">
      <c r="B18" s="5"/>
      <c r="C18" s="27"/>
      <c r="D18" s="27"/>
      <c r="E18" s="27"/>
      <c r="F18" s="27"/>
      <c r="G18" s="27"/>
      <c r="H18" s="27"/>
      <c r="I18" s="27"/>
      <c r="J18" s="27"/>
      <c r="K18" s="27"/>
      <c r="L18" s="27"/>
      <c r="M18" s="27"/>
      <c r="N18" s="28"/>
      <c r="O18" s="28"/>
      <c r="P18" s="9"/>
    </row>
    <row r="19" spans="2:22" ht="141.75" customHeight="1" x14ac:dyDescent="0.25">
      <c r="B19" s="5"/>
      <c r="C19" s="29" t="s">
        <v>6</v>
      </c>
      <c r="D19" s="30"/>
      <c r="E19" s="31" t="s">
        <v>7</v>
      </c>
      <c r="F19" s="32" t="s">
        <v>8</v>
      </c>
      <c r="G19" s="32"/>
      <c r="H19" s="32"/>
      <c r="I19" s="32"/>
      <c r="J19" s="32"/>
      <c r="K19" s="32"/>
      <c r="L19" s="32"/>
      <c r="M19" s="33"/>
      <c r="N19" s="34"/>
      <c r="O19" s="34"/>
      <c r="P19" s="9"/>
    </row>
    <row r="20" spans="2:22" ht="105.75" customHeight="1" x14ac:dyDescent="0.25">
      <c r="B20" s="5"/>
      <c r="C20" s="29" t="s">
        <v>9</v>
      </c>
      <c r="D20" s="30"/>
      <c r="E20" s="31" t="s">
        <v>7</v>
      </c>
      <c r="F20" s="35" t="s">
        <v>10</v>
      </c>
      <c r="G20" s="35"/>
      <c r="H20" s="35"/>
      <c r="I20" s="35"/>
      <c r="J20" s="35"/>
      <c r="K20" s="35"/>
      <c r="L20" s="35"/>
      <c r="M20" s="36"/>
      <c r="N20" s="34"/>
      <c r="O20" s="34"/>
      <c r="P20" s="9"/>
    </row>
    <row r="21" spans="2:22" ht="143.25" customHeight="1" thickBot="1" x14ac:dyDescent="0.3">
      <c r="B21" s="5"/>
      <c r="C21" s="37" t="s">
        <v>11</v>
      </c>
      <c r="D21" s="38"/>
      <c r="E21" s="31" t="s">
        <v>7</v>
      </c>
      <c r="F21" s="39" t="s">
        <v>12</v>
      </c>
      <c r="G21" s="39"/>
      <c r="H21" s="39"/>
      <c r="I21" s="39"/>
      <c r="J21" s="39"/>
      <c r="K21" s="39"/>
      <c r="L21" s="39"/>
      <c r="M21" s="40"/>
      <c r="N21" s="34"/>
      <c r="O21" s="34"/>
      <c r="P21" s="9"/>
    </row>
    <row r="22" spans="2:22" ht="66" customHeight="1" thickBot="1" x14ac:dyDescent="0.35">
      <c r="B22" s="5"/>
      <c r="G22" s="41"/>
      <c r="P22" s="9"/>
    </row>
    <row r="23" spans="2:22" ht="102.75" customHeight="1" thickBot="1" x14ac:dyDescent="0.35">
      <c r="B23" s="5"/>
      <c r="C23" s="42" t="s">
        <v>13</v>
      </c>
      <c r="D23" s="43"/>
      <c r="E23" s="44" t="s">
        <v>14</v>
      </c>
      <c r="F23" s="43"/>
      <c r="G23" s="44" t="s">
        <v>15</v>
      </c>
      <c r="H23" s="43"/>
      <c r="I23" s="45" t="s">
        <v>16</v>
      </c>
      <c r="J23" s="46"/>
      <c r="K23" s="47" t="s">
        <v>17</v>
      </c>
      <c r="L23" s="46"/>
      <c r="M23" s="48" t="s">
        <v>18</v>
      </c>
      <c r="N23" s="46"/>
      <c r="O23" s="49" t="s">
        <v>19</v>
      </c>
      <c r="P23" s="9"/>
      <c r="Q23" s="50"/>
    </row>
    <row r="24" spans="2:22" ht="6.75" customHeight="1" x14ac:dyDescent="0.45">
      <c r="B24" s="5"/>
      <c r="C24" s="51"/>
      <c r="D24"/>
      <c r="E24"/>
      <c r="F24"/>
      <c r="G24"/>
      <c r="H24"/>
      <c r="I24" s="52"/>
      <c r="J24"/>
      <c r="K24" s="52"/>
      <c r="L24"/>
      <c r="M24"/>
      <c r="N24"/>
      <c r="O24"/>
      <c r="P24" s="9"/>
    </row>
    <row r="25" spans="2:22" ht="179.25" customHeight="1" x14ac:dyDescent="0.25">
      <c r="B25" s="5"/>
      <c r="C25" s="53" t="s">
        <v>20</v>
      </c>
      <c r="D25" s="54"/>
      <c r="E25" s="55" t="str">
        <f>+IF([1]Hoja1!$N$2&gt;=0.5,"Si","No")</f>
        <v>Si</v>
      </c>
      <c r="F25" s="56"/>
      <c r="G25" s="57">
        <f>+[1]Hoja1!N2</f>
        <v>0.77083333333333337</v>
      </c>
      <c r="H25" s="56"/>
      <c r="I25" s="58" t="s">
        <v>21</v>
      </c>
      <c r="J25" s="59"/>
      <c r="K25" s="60">
        <v>0.79</v>
      </c>
      <c r="L25" s="61"/>
      <c r="M25" s="58" t="s">
        <v>22</v>
      </c>
      <c r="N25" s="62"/>
      <c r="O25" s="63">
        <f>G25-K25</f>
        <v>-1.9166666666666665E-2</v>
      </c>
      <c r="P25" s="64"/>
      <c r="Q25" s="65"/>
      <c r="R25" s="65"/>
      <c r="S25" s="65"/>
      <c r="T25" s="65"/>
      <c r="U25" s="65"/>
      <c r="V25" s="65"/>
    </row>
    <row r="26" spans="2:22" ht="6.75" customHeight="1" x14ac:dyDescent="0.45">
      <c r="B26" s="5"/>
      <c r="C26" s="51"/>
      <c r="D26"/>
      <c r="E26" s="66"/>
      <c r="F26"/>
      <c r="G26" s="67"/>
      <c r="H26"/>
      <c r="I26" s="68"/>
      <c r="J26"/>
      <c r="K26" s="52"/>
      <c r="L26"/>
      <c r="M26" s="69"/>
      <c r="N26" s="69"/>
      <c r="O26" s="70"/>
      <c r="P26" s="9"/>
    </row>
    <row r="27" spans="2:22" ht="128.25" customHeight="1" x14ac:dyDescent="0.25">
      <c r="B27" s="5"/>
      <c r="C27" s="71" t="s">
        <v>23</v>
      </c>
      <c r="D27" s="54"/>
      <c r="E27" s="55" t="str">
        <f>+IF([1]Hoja1!$N$26&gt;=0.5,"Si","No")</f>
        <v>Si</v>
      </c>
      <c r="F27"/>
      <c r="G27" s="57">
        <f>+[1]Hoja1!N26</f>
        <v>0.82352941176470584</v>
      </c>
      <c r="H27"/>
      <c r="I27" s="58" t="s">
        <v>24</v>
      </c>
      <c r="J27"/>
      <c r="K27" s="60">
        <v>0.91</v>
      </c>
      <c r="L27" s="72"/>
      <c r="M27" s="58" t="s">
        <v>25</v>
      </c>
      <c r="N27" s="62"/>
      <c r="O27" s="63">
        <f>G27-K27</f>
        <v>-8.6470588235294188E-2</v>
      </c>
      <c r="P27" s="9"/>
    </row>
    <row r="28" spans="2:22" ht="6.75" customHeight="1" x14ac:dyDescent="0.45">
      <c r="B28" s="5"/>
      <c r="C28" s="51"/>
      <c r="D28"/>
      <c r="E28" s="66"/>
      <c r="F28"/>
      <c r="G28" s="67"/>
      <c r="H28"/>
      <c r="I28" s="68"/>
      <c r="J28"/>
      <c r="K28" s="52"/>
      <c r="L28"/>
      <c r="M28" s="69"/>
      <c r="N28" s="69"/>
      <c r="O28" s="70"/>
      <c r="P28" s="9"/>
    </row>
    <row r="29" spans="2:22" ht="111" customHeight="1" x14ac:dyDescent="0.25">
      <c r="B29" s="5"/>
      <c r="C29" s="73" t="s">
        <v>26</v>
      </c>
      <c r="D29" s="54"/>
      <c r="E29" s="55" t="str">
        <f>+IF([1]Hoja1!$N$43&gt;=0.5,"Si","No")</f>
        <v>Si</v>
      </c>
      <c r="F29"/>
      <c r="G29" s="57">
        <f>+[1]Hoja1!N43</f>
        <v>0.66666666666666663</v>
      </c>
      <c r="H29"/>
      <c r="I29" s="58" t="s">
        <v>27</v>
      </c>
      <c r="J29"/>
      <c r="K29" s="60">
        <v>0.75</v>
      </c>
      <c r="L29" s="72"/>
      <c r="M29" s="58" t="s">
        <v>28</v>
      </c>
      <c r="N29" s="62"/>
      <c r="O29" s="63">
        <f>G29-K29</f>
        <v>-8.333333333333337E-2</v>
      </c>
      <c r="P29" s="9"/>
    </row>
    <row r="30" spans="2:22" ht="6.75" customHeight="1" x14ac:dyDescent="0.45">
      <c r="B30" s="5"/>
      <c r="C30" s="51"/>
      <c r="D30"/>
      <c r="E30" s="66"/>
      <c r="F30"/>
      <c r="G30" s="67"/>
      <c r="H30"/>
      <c r="I30" s="68"/>
      <c r="J30"/>
      <c r="K30" s="52"/>
      <c r="L30"/>
      <c r="M30" s="69"/>
      <c r="N30" s="69"/>
      <c r="O30" s="70"/>
      <c r="P30" s="9"/>
    </row>
    <row r="31" spans="2:22" ht="139.5" customHeight="1" x14ac:dyDescent="0.25">
      <c r="B31" s="5"/>
      <c r="C31" s="74" t="s">
        <v>29</v>
      </c>
      <c r="D31" s="54"/>
      <c r="E31" s="55" t="str">
        <f>+IF([1]Hoja1!$N$55&gt;=0.5,"Si","No")</f>
        <v>Si</v>
      </c>
      <c r="F31"/>
      <c r="G31" s="57">
        <f>+[1]Hoja1!N55</f>
        <v>1</v>
      </c>
      <c r="H31"/>
      <c r="I31" s="75" t="s">
        <v>30</v>
      </c>
      <c r="J31"/>
      <c r="K31" s="60">
        <v>1</v>
      </c>
      <c r="L31" s="72"/>
      <c r="M31" s="76" t="s">
        <v>31</v>
      </c>
      <c r="N31" s="62"/>
      <c r="O31" s="63">
        <f>G31-K31</f>
        <v>0</v>
      </c>
      <c r="P31" s="9"/>
    </row>
    <row r="32" spans="2:22" ht="6.75" customHeight="1" x14ac:dyDescent="0.45">
      <c r="B32" s="5"/>
      <c r="C32" s="51"/>
      <c r="D32"/>
      <c r="E32" s="66"/>
      <c r="F32"/>
      <c r="G32" s="67"/>
      <c r="H32"/>
      <c r="I32" s="68"/>
      <c r="J32"/>
      <c r="K32" s="52"/>
      <c r="L32"/>
      <c r="M32" s="69"/>
      <c r="N32" s="69"/>
      <c r="O32" s="70"/>
      <c r="P32" s="9"/>
    </row>
    <row r="33" spans="2:16" ht="161.25" customHeight="1" thickBot="1" x14ac:dyDescent="0.3">
      <c r="B33" s="5"/>
      <c r="C33" s="77" t="s">
        <v>32</v>
      </c>
      <c r="D33" s="54"/>
      <c r="E33" s="55" t="str">
        <f>+IF([1]Hoja1!$N$69&gt;=0.5,"Si","No")</f>
        <v>Si</v>
      </c>
      <c r="F33"/>
      <c r="G33" s="57">
        <f>+[1]Hoja1!N69</f>
        <v>0.9285714285714286</v>
      </c>
      <c r="H33"/>
      <c r="I33" s="78" t="s">
        <v>33</v>
      </c>
      <c r="J33"/>
      <c r="K33" s="60">
        <v>0.96</v>
      </c>
      <c r="L33" s="72"/>
      <c r="M33" s="79" t="s">
        <v>34</v>
      </c>
      <c r="N33" s="62"/>
      <c r="O33" s="63">
        <f>G33-K33</f>
        <v>-3.1428571428571361E-2</v>
      </c>
      <c r="P33" s="9"/>
    </row>
    <row r="34" spans="2:16" ht="15.5" x14ac:dyDescent="0.25">
      <c r="B34" s="5"/>
      <c r="C34" s="80"/>
      <c r="D34" s="80"/>
      <c r="E34" s="28"/>
      <c r="M34" s="81"/>
      <c r="N34" s="81"/>
      <c r="O34" s="81"/>
      <c r="P34" s="9"/>
    </row>
    <row r="35" spans="2:16" ht="15.5" x14ac:dyDescent="0.25">
      <c r="B35" s="5"/>
      <c r="C35" s="82"/>
      <c r="D35" s="80"/>
      <c r="E35" s="28"/>
      <c r="M35" s="81"/>
      <c r="N35" s="81"/>
      <c r="O35" s="81"/>
      <c r="P35" s="9"/>
    </row>
    <row r="36" spans="2:16" ht="13" x14ac:dyDescent="0.3">
      <c r="B36" s="5"/>
      <c r="C36" s="83"/>
      <c r="P36" s="9"/>
    </row>
    <row r="37" spans="2:16" ht="13" thickBot="1" x14ac:dyDescent="0.3">
      <c r="B37" s="84"/>
      <c r="C37" s="85"/>
      <c r="D37" s="85"/>
      <c r="E37" s="85"/>
      <c r="F37" s="85"/>
      <c r="G37" s="85"/>
      <c r="H37" s="85"/>
      <c r="I37" s="85"/>
      <c r="J37" s="85"/>
      <c r="K37" s="85"/>
      <c r="L37" s="85"/>
      <c r="M37" s="85"/>
      <c r="N37" s="85"/>
      <c r="O37" s="85"/>
      <c r="P37" s="86"/>
    </row>
    <row r="38" spans="2:16" ht="13" thickTop="1" x14ac:dyDescent="0.25"/>
  </sheetData>
  <sheetProtection password="D72A" sheet="1" objects="1" scenarios="1" formatCells="0" formatColumns="0" formatRows="0"/>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fRule type="cellIs" dxfId="23" priority="28" operator="between">
      <formula>0</formula>
      <formula>#REF!</formula>
    </cfRule>
  </conditionalFormatting>
  <conditionalFormatting sqref="K25">
    <cfRule type="cellIs" dxfId="22" priority="17" operator="between">
      <formula>0.76</formula>
      <formula>1</formula>
    </cfRule>
    <cfRule type="cellIs" dxfId="21" priority="18" operator="between">
      <formula>0.51</formula>
      <formula>0.75</formula>
    </cfRule>
    <cfRule type="cellIs" dxfId="20" priority="19" operator="between">
      <formula>0.26</formula>
      <formula>0.5</formula>
    </cfRule>
    <cfRule type="cellIs" dxfId="19" priority="20" operator="between">
      <formula>0</formula>
      <formula>#REF!</formula>
    </cfRule>
  </conditionalFormatting>
  <conditionalFormatting sqref="K27">
    <cfRule type="cellIs" dxfId="18" priority="13" operator="between">
      <formula>0.76</formula>
      <formula>1</formula>
    </cfRule>
    <cfRule type="cellIs" dxfId="17" priority="14" operator="between">
      <formula>0.51</formula>
      <formula>0.75</formula>
    </cfRule>
    <cfRule type="cellIs" dxfId="16" priority="15" operator="between">
      <formula>0.26</formula>
      <formula>0.5</formula>
    </cfRule>
    <cfRule type="cellIs" dxfId="15" priority="16" operator="between">
      <formula>0</formula>
      <formula>#REF!</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fRule type="cellIs" dxfId="11" priority="12" operator="between">
      <formula>0</formula>
      <formula>#REF!</formula>
    </cfRule>
  </conditionalFormatting>
  <conditionalFormatting sqref="K31">
    <cfRule type="cellIs" dxfId="10" priority="5" operator="between">
      <formula>0.76</formula>
      <formula>1</formula>
    </cfRule>
    <cfRule type="cellIs" dxfId="9" priority="6" operator="between">
      <formula>0.51</formula>
      <formula>0.75</formula>
    </cfRule>
    <cfRule type="cellIs" dxfId="8" priority="7" operator="between">
      <formula>0.26</formula>
      <formula>0.5</formula>
    </cfRule>
    <cfRule type="cellIs" dxfId="7" priority="8" operator="between">
      <formula>0</formula>
      <formula>#REF!</formula>
    </cfRule>
  </conditionalFormatting>
  <conditionalFormatting sqref="K33">
    <cfRule type="cellIs" dxfId="6" priority="1" operator="between">
      <formula>0.76</formula>
      <formula>1</formula>
    </cfRule>
    <cfRule type="cellIs" dxfId="5" priority="2" operator="between">
      <formula>0.51</formula>
      <formula>0.75</formula>
    </cfRule>
    <cfRule type="cellIs" dxfId="4" priority="3" operator="between">
      <formula>0.26</formula>
      <formula>0.5</formula>
    </cfRule>
    <cfRule type="cellIs" dxfId="3" priority="4" operator="between">
      <formula>0</formula>
      <formula>#REF!</formula>
    </cfRule>
  </conditionalFormatting>
  <conditionalFormatting sqref="M7">
    <cfRule type="cellIs" priority="21" operator="between">
      <formula>0.76</formula>
      <formula>1</formula>
    </cfRule>
    <cfRule type="cellIs" dxfId="2" priority="22" operator="between">
      <formula>0.51</formula>
      <formula>0.75</formula>
    </cfRule>
    <cfRule type="cellIs" dxfId="1" priority="23" operator="between">
      <formula>0.26</formula>
      <formula>0.5</formula>
    </cfRule>
    <cfRule type="cellIs" dxfId="0" priority="24" operator="between">
      <formula>0</formula>
      <formula>0.25</formula>
    </cfRule>
  </conditionalFormatting>
  <dataValidations count="4">
    <dataValidation type="list" allowBlank="1" showInputMessage="1" showErrorMessage="1" sqref="E19" xr:uid="{1D978F4C-7862-427C-BE85-BB62E0CFC27C}">
      <formula1>"Si,No,En proceso"</formula1>
    </dataValidation>
    <dataValidation type="list" allowBlank="1" showInputMessage="1" showErrorMessage="1" sqref="N20:O20 E20:E21" xr:uid="{E19D427C-2CC6-44F3-841F-761F9B252993}">
      <formula1>"Si, No"</formula1>
    </dataValidation>
    <dataValidation type="list" allowBlank="1" showInputMessage="1" showErrorMessage="1" sqref="N19:O19" xr:uid="{0A1983FA-1BB8-4FCF-85C9-AA3DEFD32AE5}">
      <formula1>"Si,No"</formula1>
    </dataValidation>
    <dataValidation allowBlank="1" showInputMessage="1" showErrorMessage="1" prompt="Celda formulada, información proveniente de la pestaña de deficiencias." sqref="E23" xr:uid="{0BFF711E-87E7-4ECD-A1CC-075A542B28B5}"/>
  </dataValidation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Conclusiones</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ANYELA ISABEL Mendez Santos (CO)</dc:creator>
  <cp:lastModifiedBy>ANYELA ISABEL Mendez Santos (CO)</cp:lastModifiedBy>
  <dcterms:created xsi:type="dcterms:W3CDTF">2025-02-05T00:48:19Z</dcterms:created>
  <dcterms:modified xsi:type="dcterms:W3CDTF">2025-02-05T00:50:23Z</dcterms:modified>
</cp:coreProperties>
</file>