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caden\Desktop\AND 2021\PES\2021\"/>
    </mc:Choice>
  </mc:AlternateContent>
  <xr:revisionPtr revIDLastSave="0" documentId="13_ncr:1_{BCE697F2-C8C9-45CE-B01C-5F7AAD10D576}" xr6:coauthVersionLast="47" xr6:coauthVersionMax="47" xr10:uidLastSave="{00000000-0000-0000-0000-000000000000}"/>
  <bookViews>
    <workbookView xWindow="-120" yWindow="-120" windowWidth="20730" windowHeight="11160" tabRatio="732" activeTab="1" xr2:uid="{00000000-000D-0000-FFFF-FFFF00000000}"/>
  </bookViews>
  <sheets>
    <sheet name="Conv" sheetId="19" r:id="rId1"/>
    <sheet name="PES - 1T 2021 " sheetId="21" r:id="rId2"/>
    <sheet name="SINERGIA" sheetId="10" state="hidden" r:id="rId3"/>
    <sheet name="Lista Desplegable" sheetId="8" state="hidden" r:id="rId4"/>
  </sheets>
  <externalReferences>
    <externalReference r:id="rId5"/>
    <externalReference r:id="rId6"/>
    <externalReference r:id="rId7"/>
  </externalReferences>
  <definedNames>
    <definedName name="_xlnm._FilterDatabase" localSheetId="1" hidden="1">'PES - 1T 2021 '!$A$7:$AG$193</definedName>
    <definedName name="_xlnm._FilterDatabase" localSheetId="2" hidden="1">SINERGIA!$A$1:$N$19</definedName>
    <definedName name="_xlnm.Print_Area" localSheetId="1">'PES - 1T 2021 '!$A$1:$AH$193</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- 1T 2021 '!$1:$7</definedName>
    <definedName name="xxxxxxx" localSheetId="0">#REF!</definedName>
    <definedName name="xxxxxxx" localSheetId="1">#REF!</definedName>
    <definedName name="xxxxxxx">#REF!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43" i="21" l="1"/>
  <c r="AF85" i="21"/>
  <c r="AF84" i="21"/>
  <c r="AF83" i="21"/>
  <c r="AE83" i="21"/>
  <c r="AE84" i="21"/>
  <c r="AF82" i="21"/>
  <c r="AF193" i="21" l="1"/>
  <c r="AE193" i="21"/>
  <c r="AF192" i="21"/>
  <c r="AE192" i="21"/>
  <c r="AF191" i="21"/>
  <c r="AE191" i="21"/>
  <c r="AF190" i="21"/>
  <c r="AE190" i="21"/>
  <c r="AF189" i="21"/>
  <c r="AE189" i="21"/>
  <c r="AF188" i="21"/>
  <c r="AE188" i="21"/>
  <c r="AF187" i="21"/>
  <c r="AE187" i="21"/>
  <c r="AF186" i="21"/>
  <c r="AE186" i="21"/>
  <c r="AF185" i="21"/>
  <c r="AE185" i="21"/>
  <c r="AF184" i="21"/>
  <c r="AE184" i="21"/>
  <c r="AF183" i="21"/>
  <c r="AE183" i="21"/>
  <c r="AF182" i="21"/>
  <c r="AE182" i="21"/>
  <c r="AF181" i="21"/>
  <c r="AE181" i="21"/>
  <c r="AF180" i="21"/>
  <c r="AE180" i="21"/>
  <c r="AF179" i="21"/>
  <c r="AE179" i="21"/>
  <c r="AF178" i="21"/>
  <c r="AE178" i="21"/>
  <c r="AF177" i="21"/>
  <c r="AE177" i="21"/>
  <c r="AF176" i="21"/>
  <c r="AE176" i="21"/>
  <c r="AF175" i="21"/>
  <c r="AE175" i="21"/>
  <c r="AF174" i="21"/>
  <c r="AE174" i="21"/>
  <c r="AF173" i="21"/>
  <c r="AE173" i="21"/>
  <c r="AF172" i="21"/>
  <c r="AE172" i="21"/>
  <c r="AF171" i="21"/>
  <c r="AF170" i="21"/>
  <c r="AE170" i="21"/>
  <c r="AF169" i="21"/>
  <c r="AE169" i="21"/>
  <c r="AF168" i="21"/>
  <c r="AE168" i="21"/>
  <c r="AF167" i="21"/>
  <c r="AE167" i="21"/>
  <c r="AF166" i="21"/>
  <c r="AE166" i="21"/>
  <c r="AF165" i="21"/>
  <c r="AE165" i="21"/>
  <c r="AF164" i="21"/>
  <c r="AE164" i="21"/>
  <c r="AF163" i="21"/>
  <c r="AF162" i="21"/>
  <c r="AE162" i="21"/>
  <c r="AF161" i="21"/>
  <c r="AE161" i="21"/>
  <c r="AF160" i="21"/>
  <c r="AE160" i="21"/>
  <c r="AF159" i="21"/>
  <c r="AE159" i="21"/>
  <c r="AF158" i="21"/>
  <c r="AE158" i="21"/>
  <c r="AF157" i="21"/>
  <c r="AE157" i="21"/>
  <c r="AF156" i="21"/>
  <c r="AE156" i="21"/>
  <c r="AF155" i="21"/>
  <c r="AE155" i="21"/>
  <c r="AF154" i="21"/>
  <c r="AE154" i="21"/>
  <c r="AF153" i="21"/>
  <c r="AF152" i="21"/>
  <c r="AF151" i="21"/>
  <c r="AF150" i="21"/>
  <c r="AF149" i="21"/>
  <c r="AF148" i="21"/>
  <c r="AF147" i="21"/>
  <c r="AF146" i="21"/>
  <c r="AE146" i="21"/>
  <c r="AF145" i="21"/>
  <c r="AE145" i="21"/>
  <c r="AF144" i="21"/>
  <c r="AE144" i="21"/>
  <c r="AE143" i="21"/>
  <c r="AF142" i="21"/>
  <c r="AE142" i="21"/>
  <c r="AF141" i="21"/>
  <c r="AE141" i="21"/>
  <c r="AF140" i="21"/>
  <c r="AE140" i="21"/>
  <c r="AF139" i="21"/>
  <c r="AE139" i="21"/>
  <c r="AF138" i="21"/>
  <c r="AE138" i="21"/>
  <c r="AF137" i="21"/>
  <c r="AE137" i="21"/>
  <c r="AF136" i="21"/>
  <c r="AE136" i="21"/>
  <c r="AF135" i="21"/>
  <c r="AE135" i="21"/>
  <c r="AF134" i="21"/>
  <c r="AE134" i="21"/>
  <c r="AF133" i="21"/>
  <c r="AF132" i="21"/>
  <c r="AE132" i="21"/>
  <c r="AF131" i="21"/>
  <c r="AE131" i="21"/>
  <c r="AF130" i="21"/>
  <c r="AE130" i="21"/>
  <c r="AF129" i="21"/>
  <c r="AE129" i="21"/>
  <c r="AF128" i="21"/>
  <c r="AE128" i="21"/>
  <c r="AF127" i="21"/>
  <c r="AE127" i="21"/>
  <c r="AF126" i="21"/>
  <c r="AE126" i="21"/>
  <c r="AF125" i="21"/>
  <c r="AE125" i="21"/>
  <c r="AF124" i="21"/>
  <c r="AE124" i="21"/>
  <c r="AF123" i="21"/>
  <c r="AE123" i="21"/>
  <c r="AF122" i="21"/>
  <c r="AE122" i="21"/>
  <c r="AF121" i="21"/>
  <c r="AE121" i="21"/>
  <c r="AF120" i="21"/>
  <c r="AE120" i="21"/>
  <c r="AF119" i="21"/>
  <c r="AE119" i="21"/>
  <c r="AF118" i="21"/>
  <c r="AE118" i="21"/>
  <c r="AF117" i="21"/>
  <c r="AE117" i="21"/>
  <c r="AF116" i="21"/>
  <c r="AE116" i="21"/>
  <c r="AF115" i="21"/>
  <c r="AE115" i="21"/>
  <c r="AF114" i="21"/>
  <c r="AE114" i="21"/>
  <c r="AF113" i="21"/>
  <c r="AE113" i="21"/>
  <c r="AF112" i="21"/>
  <c r="AE112" i="21"/>
  <c r="AF111" i="21"/>
  <c r="AE111" i="21"/>
  <c r="AF110" i="21"/>
  <c r="AE110" i="21"/>
  <c r="AF109" i="21"/>
  <c r="AE109" i="21"/>
  <c r="AF108" i="21"/>
  <c r="AE108" i="21"/>
  <c r="AF107" i="21"/>
  <c r="AE107" i="21"/>
  <c r="AF106" i="21"/>
  <c r="AE106" i="21"/>
  <c r="AF105" i="21"/>
  <c r="AE105" i="21"/>
  <c r="AF104" i="21"/>
  <c r="AF103" i="21"/>
  <c r="AE103" i="21"/>
  <c r="AF102" i="21"/>
  <c r="AE102" i="21"/>
  <c r="AF100" i="21"/>
  <c r="AE100" i="21"/>
  <c r="AF99" i="21"/>
  <c r="AE99" i="21"/>
  <c r="AF98" i="21"/>
  <c r="AE98" i="21"/>
  <c r="AF97" i="21"/>
  <c r="AF96" i="21"/>
  <c r="AE96" i="21"/>
  <c r="AF93" i="21"/>
  <c r="AE92" i="21"/>
  <c r="AF90" i="21"/>
  <c r="AE90" i="21"/>
  <c r="AF89" i="21"/>
  <c r="AE89" i="21"/>
  <c r="AF88" i="21"/>
  <c r="AF87" i="21"/>
  <c r="AE86" i="21"/>
  <c r="AE85" i="21"/>
  <c r="AF81" i="21"/>
  <c r="AE81" i="21"/>
  <c r="AF78" i="21"/>
  <c r="AE78" i="21"/>
  <c r="AF77" i="21"/>
  <c r="AE77" i="21"/>
  <c r="AF76" i="21"/>
  <c r="AE76" i="21"/>
  <c r="AF75" i="21"/>
  <c r="AE75" i="21"/>
  <c r="AF74" i="21"/>
  <c r="AE74" i="21"/>
  <c r="AE73" i="21"/>
  <c r="V73" i="21"/>
  <c r="AF73" i="21" s="1"/>
  <c r="AF72" i="21"/>
  <c r="AE72" i="21"/>
  <c r="AF71" i="21"/>
  <c r="AE71" i="21"/>
  <c r="AF70" i="21"/>
  <c r="AF69" i="21"/>
  <c r="AF68" i="21"/>
  <c r="AF67" i="21"/>
  <c r="AF66" i="21"/>
  <c r="AE66" i="21"/>
  <c r="AF65" i="21"/>
  <c r="AE65" i="21"/>
  <c r="AF64" i="21"/>
  <c r="AE64" i="21"/>
  <c r="AF63" i="21"/>
  <c r="AE63" i="21"/>
  <c r="AF62" i="21"/>
  <c r="AE62" i="21"/>
  <c r="AF61" i="21"/>
  <c r="AE61" i="21"/>
  <c r="AF60" i="21"/>
  <c r="AE60" i="21"/>
  <c r="AF59" i="21"/>
  <c r="AF58" i="21"/>
  <c r="AF57" i="21"/>
  <c r="AF56" i="21"/>
  <c r="AF55" i="21"/>
  <c r="AE55" i="21"/>
  <c r="AF54" i="21"/>
  <c r="AE54" i="21"/>
  <c r="AF53" i="21"/>
  <c r="AE53" i="21"/>
  <c r="AF52" i="21"/>
  <c r="AE52" i="21"/>
  <c r="AF51" i="21"/>
  <c r="AF50" i="21"/>
  <c r="AE50" i="21"/>
  <c r="AF49" i="21"/>
  <c r="AE49" i="21"/>
  <c r="AF48" i="21"/>
  <c r="AE48" i="21"/>
  <c r="AF47" i="21"/>
  <c r="AE47" i="21"/>
  <c r="AF46" i="21"/>
  <c r="AE46" i="21"/>
  <c r="AF45" i="21"/>
  <c r="AE45" i="21"/>
  <c r="AF44" i="21"/>
  <c r="AE44" i="21"/>
  <c r="AF43" i="21"/>
  <c r="AE43" i="21"/>
  <c r="AF42" i="21"/>
  <c r="AE42" i="21"/>
  <c r="AF41" i="21"/>
  <c r="AE41" i="21"/>
  <c r="AF40" i="21"/>
  <c r="AE40" i="21"/>
  <c r="AF39" i="21"/>
  <c r="AE39" i="21"/>
  <c r="AF38" i="21"/>
  <c r="AE38" i="21"/>
  <c r="AF37" i="21"/>
  <c r="AE37" i="21"/>
  <c r="AF36" i="21"/>
  <c r="AE36" i="21"/>
  <c r="AF35" i="21"/>
  <c r="AE35" i="21"/>
  <c r="AF34" i="21"/>
  <c r="AE34" i="21"/>
  <c r="AF33" i="21"/>
  <c r="AE33" i="21"/>
  <c r="AF32" i="21"/>
  <c r="AE32" i="21"/>
  <c r="AF31" i="21"/>
  <c r="V30" i="21"/>
  <c r="AF30" i="21" s="1"/>
  <c r="AF29" i="21"/>
  <c r="AE29" i="21"/>
  <c r="AF28" i="21"/>
  <c r="AF27" i="21"/>
  <c r="AE27" i="21"/>
  <c r="AF26" i="21"/>
  <c r="AE26" i="21"/>
  <c r="AF25" i="21"/>
  <c r="AF24" i="21"/>
  <c r="AE24" i="21"/>
  <c r="AF23" i="21"/>
  <c r="AF22" i="21"/>
  <c r="AE22" i="21"/>
  <c r="AF21" i="21"/>
  <c r="AF19" i="21"/>
  <c r="AE19" i="21"/>
  <c r="AF18" i="21"/>
  <c r="AF17" i="21"/>
  <c r="AE17" i="21"/>
  <c r="AF16" i="21"/>
  <c r="AE16" i="21"/>
  <c r="AF15" i="21"/>
  <c r="AE15" i="21"/>
  <c r="AF14" i="21"/>
  <c r="AF13" i="21"/>
  <c r="AE13" i="21"/>
  <c r="AF12" i="21"/>
  <c r="AF11" i="21"/>
  <c r="AE11" i="21"/>
  <c r="AF10" i="21"/>
  <c r="AE10" i="21"/>
  <c r="AF9" i="21"/>
  <c r="AE9" i="21"/>
  <c r="AF8" i="21"/>
  <c r="AE8" i="21"/>
</calcChain>
</file>

<file path=xl/sharedStrings.xml><?xml version="1.0" encoding="utf-8"?>
<sst xmlns="http://schemas.openxmlformats.org/spreadsheetml/2006/main" count="1424" uniqueCount="730">
  <si>
    <r>
      <t xml:space="preserve">A continuación, se presenta el reporte de avance del plan de estratégico sectorial para el cuarto trimestre de 2020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t>
    </r>
    <r>
      <rPr>
        <b/>
        <sz val="11"/>
        <color theme="1"/>
        <rFont val="Calibri"/>
        <family val="2"/>
        <scheme val="minor"/>
      </rPr>
      <t>Columna N "Proyecto Fuente de Recursos vigencia 2020":</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O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P "Indicador de la Iniciativa":</t>
    </r>
    <r>
      <rPr>
        <sz val="11"/>
        <color theme="1"/>
        <rFont val="Calibri"/>
        <family val="2"/>
        <scheme val="minor"/>
      </rPr>
      <t xml:space="preserve"> Se refiere al nombre de cada uno de los indicadores que muestran el cumplimiento de las iniciativas del Plan estratégico para el cuarto trimestre 2020.
</t>
    </r>
    <r>
      <rPr>
        <b/>
        <sz val="11"/>
        <color theme="1"/>
        <rFont val="Calibri"/>
        <family val="2"/>
        <scheme val="minor"/>
      </rPr>
      <t>Columna Q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R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S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T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U "Meta 2020":</t>
    </r>
    <r>
      <rPr>
        <sz val="11"/>
        <color theme="1"/>
        <rFont val="Calibri"/>
        <family val="2"/>
        <scheme val="minor"/>
      </rPr>
      <t xml:space="preserve"> Se refiere a las unidades a entregar asociadas al cumplimiento del indicador para la vigencia 2020.
Columna V "Avance 4T-2020": Se refiere al avance entregado acumulado o sin acumular (dependiendo del tipo de indicador) para la vigencia 2020.
</t>
    </r>
    <r>
      <rPr>
        <b/>
        <sz val="11"/>
        <color theme="1"/>
        <rFont val="Calibri"/>
        <family val="2"/>
        <scheme val="minor"/>
      </rPr>
      <t>Columna W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X "Meta 2022": </t>
    </r>
    <r>
      <rPr>
        <sz val="11"/>
        <color theme="1"/>
        <rFont val="Calibri"/>
        <family val="2"/>
        <scheme val="minor"/>
      </rPr>
      <t xml:space="preserve">Se refiere a las unidades a entregar asociadas al cumplimiento del indicador para la vigencia 2022.
</t>
    </r>
    <r>
      <rPr>
        <b/>
        <sz val="11"/>
        <color theme="1"/>
        <rFont val="Calibri"/>
        <family val="2"/>
        <scheme val="minor"/>
      </rPr>
      <t>Columna Y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Z: "Avance Cuatrienio":</t>
    </r>
    <r>
      <rPr>
        <sz val="11"/>
        <color theme="1"/>
        <rFont val="Calibri"/>
        <family val="2"/>
        <scheme val="minor"/>
      </rPr>
      <t xml:space="preserve"> Se refiere al avance acumulado entregado para el cuatrienio.
</t>
    </r>
    <r>
      <rPr>
        <b/>
        <sz val="11"/>
        <color theme="1"/>
        <rFont val="Calibri"/>
        <family val="2"/>
        <scheme val="minor"/>
      </rPr>
      <t>Columna AA "Dependencia responsable":</t>
    </r>
    <r>
      <rPr>
        <sz val="11"/>
        <color theme="1"/>
        <rFont val="Calibri"/>
        <family val="2"/>
        <scheme val="minor"/>
      </rPr>
      <t xml:space="preserve"> Corresponde a la dependencia o entidad asociada al cumplimiento de cada una de las iniciativas del Plan Estratégico.</t>
    </r>
  </si>
  <si>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</si>
  <si>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</si>
  <si>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</si>
  <si>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</si>
  <si>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</si>
  <si>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</si>
  <si>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</si>
  <si>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</si>
  <si>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</si>
  <si>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</si>
  <si>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</si>
  <si>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Proyecto Fuente de Recursos vigencia 2020</t>
  </si>
  <si>
    <t>Producto de la Iniciativa</t>
  </si>
  <si>
    <t>Indicador de la Iniciativa</t>
  </si>
  <si>
    <t>Tipo de Indicador</t>
  </si>
  <si>
    <t>Línea Base</t>
  </si>
  <si>
    <t>Meta 2019</t>
  </si>
  <si>
    <t>Avance 2019</t>
  </si>
  <si>
    <t>Meta 2020</t>
  </si>
  <si>
    <t>Avance 2020</t>
  </si>
  <si>
    <t>Meta 2021</t>
  </si>
  <si>
    <t>Avance 2021</t>
  </si>
  <si>
    <t>Avance Cualitativo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</si>
  <si>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</si>
  <si>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</si>
  <si>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</si>
  <si>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</si>
  <si>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</si>
  <si>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</si>
  <si>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</si>
  <si>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</si>
  <si>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</si>
  <si>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</si>
  <si>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</si>
  <si>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</si>
  <si>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</si>
  <si>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</si>
  <si>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</si>
  <si>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</si>
  <si>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</si>
  <si>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</si>
  <si>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</si>
  <si>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</si>
  <si>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</si>
  <si>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</si>
  <si>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</si>
  <si>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</si>
  <si>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</si>
  <si>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</si>
  <si>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</si>
  <si>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</si>
  <si>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</si>
  <si>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</si>
  <si>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</si>
  <si>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</si>
  <si>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</si>
  <si>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</si>
  <si>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</si>
  <si>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</si>
  <si>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</si>
  <si>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</si>
  <si>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</si>
  <si>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t>
  </si>
  <si>
    <t xml:space="preserve">Plan de Modernización del sector postal 2020-2024 </t>
  </si>
  <si>
    <t xml:space="preserve">Líneas de acción implementadas </t>
  </si>
  <si>
    <t>Garantizar la TV y radio pública</t>
  </si>
  <si>
    <t xml:space="preserve">Fortalecimiento de la programación de la radio pública </t>
  </si>
  <si>
    <t>C-2302-0400-22 - Fortalecimiento de los contenidos que se emiten a través de las plataformas de la radio pública nacional</t>
  </si>
  <si>
    <t xml:space="preserve">Contenidos para las plataformas de emisoras nacionales descentralizadas </t>
  </si>
  <si>
    <t>Horas de contenidos al aire y especiales, nacionales y descentralizados generados</t>
  </si>
  <si>
    <t>6 ES RTVC - RADIO Y TELEVISIÓN DE COLOMBIA</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</si>
  <si>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</si>
  <si>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</si>
  <si>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</si>
  <si>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</si>
  <si>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</si>
  <si>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</si>
  <si>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</si>
  <si>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</si>
  <si>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</si>
  <si>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</si>
  <si>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</si>
  <si>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</si>
  <si>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</si>
  <si>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</si>
  <si>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</si>
  <si>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</si>
  <si>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</si>
  <si>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</si>
  <si>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</si>
  <si>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</si>
  <si>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2. VICEMINISTERIO DE CONECTIVIDAD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</si>
  <si>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</si>
  <si>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</si>
  <si>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</si>
  <si>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</si>
  <si>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</si>
  <si>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</si>
  <si>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</si>
  <si>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</si>
  <si>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</si>
  <si>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</si>
  <si>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</si>
  <si>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</si>
  <si>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</si>
  <si>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</si>
  <si>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</si>
  <si>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</si>
  <si>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</si>
  <si>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</si>
  <si>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</si>
  <si>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</si>
  <si>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</si>
  <si>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</si>
  <si>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</si>
  <si>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</si>
  <si>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</si>
  <si>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</si>
  <si>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</si>
  <si>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</si>
  <si>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</si>
  <si>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</si>
  <si>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</si>
  <si>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</si>
  <si>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</si>
  <si>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</si>
  <si>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</si>
  <si>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</si>
  <si>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</si>
  <si>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</si>
  <si>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</si>
  <si>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</si>
  <si>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1. DESPACHO MINISTRO</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</si>
  <si>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</si>
  <si>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</si>
  <si>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</si>
  <si>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</si>
  <si>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</si>
  <si>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</si>
  <si>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</si>
  <si>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</si>
  <si>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</si>
  <si>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</si>
  <si>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</si>
  <si>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</si>
  <si>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</si>
  <si>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</si>
  <si>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</si>
  <si>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</si>
  <si>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</si>
  <si>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</si>
  <si>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C-2301-0400-14 - Apoyo financiero para el suministro de terminales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</si>
  <si>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</si>
  <si>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</si>
  <si>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</si>
  <si>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</si>
  <si>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</si>
  <si>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</si>
  <si>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</si>
  <si>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</si>
  <si>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</si>
  <si>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</si>
  <si>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Personas capacitadas</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</si>
  <si>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</si>
  <si>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</si>
  <si>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</si>
  <si>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</si>
  <si>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</si>
  <si>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</si>
  <si>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</si>
  <si>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</si>
  <si>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</si>
  <si>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</si>
  <si>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</si>
  <si>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</si>
  <si>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</si>
  <si>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</si>
  <si>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</si>
  <si>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</si>
  <si>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</si>
  <si>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</si>
  <si>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</si>
  <si>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</si>
  <si>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</si>
  <si>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</si>
  <si>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</si>
  <si>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</si>
  <si>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</si>
  <si>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</si>
  <si>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</si>
  <si>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</si>
  <si>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</si>
  <si>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</si>
  <si>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</si>
  <si>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</si>
  <si>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</si>
  <si>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</si>
  <si>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</si>
  <si>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</si>
  <si>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</si>
  <si>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</si>
  <si>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</si>
  <si>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</si>
  <si>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</si>
  <si>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</si>
  <si>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</si>
  <si>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</si>
  <si>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</si>
  <si>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</si>
  <si>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</si>
  <si>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</si>
  <si>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</si>
  <si>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</si>
  <si>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</si>
  <si>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</si>
  <si>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</si>
  <si>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</si>
  <si>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</si>
  <si>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</si>
  <si>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</si>
  <si>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 xml:space="preserve">1.5 Oficina de Fomento Regional de Tecnologías de la Información y las Comunicaciones </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</si>
  <si>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</si>
  <si>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</si>
  <si>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</si>
  <si>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</si>
  <si>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</si>
  <si>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</si>
  <si>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</si>
  <si>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</si>
  <si>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</si>
  <si>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</si>
  <si>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</si>
  <si>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</si>
  <si>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</si>
  <si>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</si>
  <si>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</si>
  <si>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2.1 Dirección de Infraestructura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</si>
  <si>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</si>
  <si>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</si>
  <si>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</si>
  <si>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</si>
  <si>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</si>
  <si>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</si>
  <si>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</si>
  <si>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</si>
  <si>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</si>
  <si>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</si>
  <si>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</si>
  <si>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</si>
  <si>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</si>
  <si>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</si>
  <si>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</si>
  <si>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</si>
  <si>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</si>
  <si>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</si>
  <si>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</si>
  <si>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</si>
  <si>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</si>
  <si>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</si>
  <si>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</si>
  <si>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</si>
  <si>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</si>
  <si>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</si>
  <si>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</si>
  <si>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</si>
  <si>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</si>
  <si>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</si>
  <si>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</si>
  <si>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</si>
  <si>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</si>
  <si>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</si>
  <si>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</si>
  <si>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</si>
  <si>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C-2302-0400-17 - Desarrollo y aseguramiento de la audiencia digital nacional</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</si>
  <si>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</si>
  <si>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</si>
  <si>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</si>
  <si>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</si>
  <si>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</si>
  <si>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</si>
  <si>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</si>
  <si>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</si>
  <si>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</si>
  <si>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</si>
  <si>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</si>
  <si>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</si>
  <si>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</si>
  <si>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</si>
  <si>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</si>
  <si>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</si>
  <si>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</si>
  <si>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</si>
  <si>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</si>
  <si>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</si>
  <si>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</si>
  <si>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</si>
  <si>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</si>
  <si>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</si>
  <si>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C-2302-0400-21 - Diseño programación y difusión de contenidos digitales y/o convergentes a través de plataformas online nacional</t>
  </si>
  <si>
    <t>Contenidos digitales y/o convergentes publicados</t>
  </si>
  <si>
    <t>Contenidos convergentes producidos y coproducidos</t>
  </si>
  <si>
    <t xml:space="preserve">Contenidos en plataforma RTVC PLAY en funcionamiento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</si>
  <si>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</si>
  <si>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</si>
  <si>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</si>
  <si>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</si>
  <si>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</si>
  <si>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</si>
  <si>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C-2302-0400-20 - Administración del patrimonio histórico de la radio y la televisión pública a través de las TIC nacional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</si>
  <si>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</si>
  <si>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</si>
  <si>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</si>
  <si>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</si>
  <si>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</si>
  <si>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</si>
  <si>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</si>
  <si>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</si>
  <si>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</si>
  <si>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</si>
  <si>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</si>
  <si>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</si>
  <si>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</si>
  <si>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</si>
  <si>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</si>
  <si>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</si>
  <si>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</si>
  <si>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</si>
  <si>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</si>
  <si>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</si>
  <si>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</si>
  <si>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</si>
  <si>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</si>
  <si>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</si>
  <si>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</si>
  <si>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</si>
  <si>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</si>
  <si>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</si>
  <si>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</si>
  <si>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</si>
  <si>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</si>
  <si>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</si>
  <si>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</si>
  <si>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</si>
  <si>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</si>
  <si>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</si>
  <si>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</si>
  <si>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</si>
  <si>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</si>
  <si>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</si>
  <si>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</si>
  <si>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</si>
  <si>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</si>
  <si>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</si>
  <si>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</si>
  <si>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</si>
  <si>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Ciudades y Territorios Inteligentes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</si>
  <si>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</si>
  <si>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</si>
  <si>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</si>
  <si>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</si>
  <si>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</si>
  <si>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</si>
  <si>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</si>
  <si>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</si>
  <si>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</si>
  <si>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</si>
  <si>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</si>
  <si>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</si>
  <si>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</si>
  <si>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</si>
  <si>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</si>
  <si>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</si>
  <si>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</si>
  <si>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</si>
  <si>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</si>
  <si>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</si>
  <si>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</si>
  <si>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</si>
  <si>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</si>
  <si>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</si>
  <si>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</si>
  <si>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</si>
  <si>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</si>
  <si>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</si>
  <si>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</si>
  <si>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</si>
  <si>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</si>
  <si>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</si>
  <si>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</si>
  <si>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</si>
  <si>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</si>
  <si>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</si>
  <si>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</si>
  <si>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</si>
  <si>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</si>
  <si>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</si>
  <si>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</si>
  <si>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</si>
  <si>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</si>
  <si>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</si>
  <si>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</si>
  <si>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</si>
  <si>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</si>
  <si>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</si>
  <si>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</si>
  <si>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</si>
  <si>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</si>
  <si>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</si>
  <si>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</si>
  <si>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</si>
  <si>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N/A</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</si>
  <si>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</si>
  <si>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</si>
  <si>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</si>
  <si>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</si>
  <si>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</si>
  <si>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</si>
  <si>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</si>
  <si>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</si>
  <si>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</si>
  <si>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</si>
  <si>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</si>
  <si>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</si>
  <si>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</si>
  <si>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</si>
  <si>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</si>
  <si>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</si>
  <si>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</si>
  <si>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</si>
  <si>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</si>
  <si>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</si>
  <si>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</si>
  <si>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</si>
  <si>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</si>
  <si>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</si>
  <si>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</si>
  <si>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</si>
  <si>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</si>
  <si>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</si>
  <si>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Cuentas por cobrar de cuotas partes pensionales gestionadas</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</si>
  <si>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</si>
  <si>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</si>
  <si>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</si>
  <si>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</si>
  <si>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</si>
  <si>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</si>
  <si>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</si>
  <si>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</si>
  <si>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</si>
  <si>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</si>
  <si>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</si>
  <si>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</si>
  <si>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</si>
  <si>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</si>
  <si>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</si>
  <si>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</si>
  <si>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</si>
  <si>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</si>
  <si>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</si>
  <si>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</si>
  <si>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</si>
  <si>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</si>
  <si>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</si>
  <si>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</si>
  <si>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</si>
  <si>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</si>
  <si>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</si>
  <si>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</si>
  <si>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</si>
  <si>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</si>
  <si>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</si>
  <si>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</si>
  <si>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</si>
  <si>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</si>
  <si>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</si>
  <si>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Reportes Gestión de Ingresos del Fondo Único TIC</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</si>
  <si>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</si>
  <si>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</si>
  <si>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</si>
  <si>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Campaña de capacitación sobre lineamientos, pautas relacionados con la gestión de ingresos y el seguimiento a la ejecución de recursos del Fondo Único TIC</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</si>
  <si>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</si>
  <si>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</si>
  <si>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</si>
  <si>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</si>
  <si>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</si>
  <si>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</si>
  <si>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</si>
  <si>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</si>
  <si>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</si>
  <si>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</si>
  <si>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</si>
  <si>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</si>
  <si>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</si>
  <si>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</si>
  <si>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</si>
  <si>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</si>
  <si>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</si>
  <si>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</si>
  <si>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</si>
  <si>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</si>
  <si>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</si>
  <si>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</si>
  <si>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</si>
  <si>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</si>
  <si>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</si>
  <si>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</si>
  <si>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</si>
  <si>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</si>
  <si>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</si>
  <si>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</si>
  <si>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</si>
  <si>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</si>
  <si>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</si>
  <si>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</si>
  <si>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</si>
  <si>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Plan de acción anualizado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</si>
  <si>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</si>
  <si>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</si>
  <si>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</si>
  <si>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</si>
  <si>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</si>
  <si>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</si>
  <si>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</si>
  <si>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</si>
  <si>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</si>
  <si>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</si>
  <si>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</si>
  <si>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</si>
  <si>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</si>
  <si>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</si>
  <si>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</si>
  <si>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</si>
  <si>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</si>
  <si>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</si>
  <si>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 xml:space="preserve">1.7 Dirección Jurídica </t>
  </si>
  <si>
    <t>Fortalecimiento en la divulgación de la Resolución 2871 de 2017 del MinTIC.</t>
  </si>
  <si>
    <t>Socialización de la Resolución 2112 de 2020</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</si>
  <si>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</si>
  <si>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</si>
  <si>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</si>
  <si>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</si>
  <si>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</si>
  <si>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</si>
  <si>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</si>
  <si>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</si>
  <si>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</si>
  <si>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</si>
  <si>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</si>
  <si>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</si>
  <si>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</si>
  <si>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</si>
  <si>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</si>
  <si>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</si>
  <si>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</si>
  <si>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</si>
  <si>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</si>
  <si>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</si>
  <si>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</si>
  <si>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</si>
  <si>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</si>
  <si>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Evaluación y Apoyo al Control de la Gestión</t>
  </si>
  <si>
    <t>Informes de auditorías, evaluaciones o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</si>
  <si>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</si>
  <si>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</si>
  <si>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</si>
  <si>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</si>
  <si>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</si>
  <si>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</si>
  <si>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</si>
  <si>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</si>
  <si>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</si>
  <si>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</si>
  <si>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</si>
  <si>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</si>
  <si>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</si>
  <si>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</si>
  <si>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</si>
  <si>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</si>
  <si>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</si>
  <si>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</si>
  <si>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</si>
  <si>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</si>
  <si>
    <t>Página</t>
  </si>
  <si>
    <t>Pacto</t>
  </si>
  <si>
    <t>Sector</t>
  </si>
  <si>
    <t>Línea</t>
  </si>
  <si>
    <t>Objetivos</t>
  </si>
  <si>
    <t>Estrategias y programas</t>
  </si>
  <si>
    <t xml:space="preserve">Indicador </t>
  </si>
  <si>
    <t>Meta del cuatrienio</t>
  </si>
  <si>
    <t>ODS asociado (primario)</t>
  </si>
  <si>
    <t>ODS asociado (secundario)</t>
  </si>
  <si>
    <t>Iniciativas asociadas</t>
  </si>
  <si>
    <t>Eje asociado</t>
  </si>
  <si>
    <t>Estrategias asociadas</t>
  </si>
  <si>
    <t>VII. Pacto por la transformación digital de
Colombia: Gobierno, empresas y hogares
conectados con la era del conocimiento</t>
  </si>
  <si>
    <t xml:space="preserve">Tecnologías de la Información y las
Comunicaciones </t>
  </si>
  <si>
    <t>Colombia se conecta: masificación de
la banda ancha e inclusión digital de
todos los colombianos</t>
  </si>
  <si>
    <t xml:space="preserve">
2. Acelerar la inclusión social digital.
                                                                                                                                                                          </t>
  </si>
  <si>
    <t>Implementar incentivos al servicio universal en los hogares cubiertos con redes de última milla</t>
  </si>
  <si>
    <t>Porcentaje de hogares con conexión a internet suscrita (T)</t>
  </si>
  <si>
    <t>Inclusión Social Digital</t>
  </si>
  <si>
    <t>2. Acelerar la inclusión social digital.</t>
  </si>
  <si>
    <t>Porcentaje de hogares con
Internet fijo instalado</t>
  </si>
  <si>
    <t xml:space="preserve">1. Crear las condiciones habilitantes para la masificación de las TIC.
2. Acelerar la inclusión social digital.
3. Empoderar a ciudadanos y hogares en el entorno digital.                                                                                                                                                                            </t>
  </si>
  <si>
    <t>General</t>
  </si>
  <si>
    <t xml:space="preserve">Porcentaje de personas de 5 años o más que usan internet </t>
  </si>
  <si>
    <t>Conexiones a Internet con más de 10 Mbps de descarga en funcionamiento</t>
  </si>
  <si>
    <t xml:space="preserve">1. Crear las condiciones habilitantes para la masificación de las TIC.                                                                                                                                                                      </t>
  </si>
  <si>
    <t>Fortalecer y adaptar el marco normativo del sector TIC teniendo en cuenta la realidad tecnológica y de mercados convergente, y las funciones del regulador único e independiente</t>
  </si>
  <si>
    <t>Conexiones a Internet móvil 4G suscritas</t>
  </si>
  <si>
    <t xml:space="preserve">1. Crear las condiciones habilitantes para la masificación de las TIC.                                                                                                                                                                           </t>
  </si>
  <si>
    <t>Fortalecer la televisión y radio pública, con énfasis en contenidos públicos multiplataforma.</t>
  </si>
  <si>
    <t>Contenidos en plataforma RTVC PLAY en funcionamiento</t>
  </si>
  <si>
    <t>Contenidos digitales y/o convergentes en la plataforma rtvcplay</t>
  </si>
  <si>
    <t>Ciudadanos y Hogares Empoderados del Entorno Digital</t>
  </si>
  <si>
    <t>Promover el acceso y uso de TIC para ciudadanos con discapacidad.</t>
  </si>
  <si>
    <t>Personas con discapacidad capacitadas en TIC</t>
  </si>
  <si>
    <t xml:space="preserve">3. Empoderar a ciudadanos y hogares en el entorno digital.                                                                                                                                                                            </t>
  </si>
  <si>
    <t xml:space="preserve">Proveer a la población el acceso a las habilidades digitales básicas, así como herramientas, aplicaciones y contenidos que les permitan hacer uso productivo del entorno digital para solucionar sus problemas, generar ingresos y desarrollar sus actividades diarias. </t>
  </si>
  <si>
    <t>Formaciones en uso seguro y responsable de las TIC</t>
  </si>
  <si>
    <t>Uso y apropiación de las TIC</t>
  </si>
  <si>
    <t>Formaciones en competencias digitales</t>
  </si>
  <si>
    <t>Generar un modelo sostenible para la conectividad social en zonas urbanas y, en especial, rurales.</t>
  </si>
  <si>
    <t>Porcentaje de cabeceras municipales de municipios PDET conectadas a Internet de alta velocidad</t>
  </si>
  <si>
    <t>1,10,16,17</t>
  </si>
  <si>
    <t>Hacia una sociedad digital e industria
4.0: por una relación más eficiente,efectiva y transparente entre mercados, ciudadanos y Estado</t>
  </si>
  <si>
    <t>3. Impulsar la transformación digital sectorial</t>
  </si>
  <si>
    <t>Promover la transformación digital del sector productivo</t>
  </si>
  <si>
    <t>Transacciones digitales realizadas (T)</t>
  </si>
  <si>
    <t>Transformación Digital Sectorial y Territorial</t>
  </si>
  <si>
    <t>1. Impulsar la transformación digital de la administración pública
4. Impulsar la transformación digital territorial</t>
  </si>
  <si>
    <t xml:space="preserve">Diseñar e implementar planes de transformación digital en entidades públicas nacionales.
Promover la transformación digital de la administración pública territorial.
</t>
  </si>
  <si>
    <t>Gobierno Pro</t>
  </si>
  <si>
    <t>1. Impulsar la transformación digital de la administración pública</t>
  </si>
  <si>
    <t>Promover la digitalización y automatización masiva de trámites</t>
  </si>
  <si>
    <t>Trámites de alto impacto ciudadano transformados digitalmente (T)</t>
  </si>
  <si>
    <t>1. Impulsar la transformación digital de la administración pública
2. Promover el desarrollo y gestión del talento para la transformación digital
3. Impulsar la transformación digital sectorial
4. Impulsar la transformación digital territorial</t>
  </si>
  <si>
    <t>Usuarios únicos del Modelo de Servicios Ciudadanos Digitales (T)</t>
  </si>
  <si>
    <t>Definir e implementar la infraestructura de datos para generar valor social y económico.</t>
  </si>
  <si>
    <t xml:space="preserve">Porcentaje de entidades del orden nacional con proyectos de uso de datos abiertos desarrollados </t>
  </si>
  <si>
    <t>4. Impulsar la transformación digital territorial</t>
  </si>
  <si>
    <t>Promover la transformación digital de la administración pública territorial.</t>
  </si>
  <si>
    <t xml:space="preserve">Porcentaje de entidades del orden nacional utilizando software público o cívico disponible en código abierto </t>
  </si>
  <si>
    <t>Porcentaje de entidades públicas que utilizan habilitador de Arquitectura de Gobierno Digital</t>
  </si>
  <si>
    <t>II. Pacto por el emprendimiento, la formalización y la productividad: una economía dinámica, incluyente y sostenible que potencie todos nuestros talentos.</t>
  </si>
  <si>
    <t>Transformación empresarial: desarrollo productivo, innovación y adopción tecnológica para la productividad</t>
  </si>
  <si>
    <t>3. Incrementar los apoyos directos a las empresas para la modernización productiva</t>
  </si>
  <si>
    <t>Ofrecer un portafolio de servicios diferencial, según las necesidades de las empresas.</t>
  </si>
  <si>
    <t>Personas capacitadas en programas de tecnologías de la información y generación de nuevos negocios</t>
  </si>
  <si>
    <t>Tipo de Acumulación</t>
  </si>
  <si>
    <t>Reducción</t>
  </si>
  <si>
    <t>Actualizar las condiciones de compartición de infraestructura de otros sectores con el sector TIC para el despliegue de redes o prestación de servicios de telecomunicaciones en Colombia</t>
  </si>
  <si>
    <t>N.A.</t>
  </si>
  <si>
    <t>Evaluar el impacto de los sistemas implementados para permitir el acceso de la población con discapacidad auditiva a los servicios audiovisuales, y en particular al servicio de televisión.</t>
  </si>
  <si>
    <t>Estudio</t>
  </si>
  <si>
    <t>Número de estudio piblicado</t>
  </si>
  <si>
    <t xml:space="preserve">Porcentaje de cumplimiento de Informes Gestión de Ingresos del Fondo TIC generados </t>
  </si>
  <si>
    <t>Informe de atención y cumplimiento de asuntos relacionados con comunidades étnicas y/o organizaciones sociales</t>
  </si>
  <si>
    <t xml:space="preserve">Formular y consolidar en conjunto con las áreas responsables el componente de Mecanismos para fortalecer la atención al ciudadano el cual hace parte del Plan Anticorrupción y de atención al ciudadano MinTIC PAAC  </t>
  </si>
  <si>
    <t xml:space="preserve">Aumento de cobertura 4G con localidades </t>
  </si>
  <si>
    <t xml:space="preserve">Número de localidades con aumento de cobertura 4G </t>
  </si>
  <si>
    <t xml:space="preserve">Fortalecer las plataformas de las emisoras de la radio pública nacional a través de la realización de contenidos con valor público que generen identidad y auto representación. </t>
  </si>
  <si>
    <t xml:space="preserve">N.A </t>
  </si>
  <si>
    <t xml:space="preserve">6 ES RTVC - RADIO Y TELEVISIÓN DE COLOMBIA </t>
  </si>
  <si>
    <t xml:space="preserve">Nuevos contenidos de radio producidos y emitidos </t>
  </si>
  <si>
    <t xml:space="preserve">Número de nuevas estaciones de radio Instaladas </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</si>
  <si>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</si>
  <si>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</si>
  <si>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</si>
  <si>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</si>
  <si>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</si>
  <si>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</si>
  <si>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</si>
  <si>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</si>
  <si>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</si>
  <si>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</si>
  <si>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</si>
  <si>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</si>
  <si>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 Análisis del mercado de servicios de envíos postales masivos y servicios de valor agregado </t>
  </si>
  <si>
    <t xml:space="preserve">Porcentaje de cobertura de televisión digital (TDT + DTH) </t>
  </si>
  <si>
    <t xml:space="preserve">Compartición de infraestructura de otros sectores - Fase II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</si>
  <si>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</si>
  <si>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</si>
  <si>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</si>
  <si>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</si>
  <si>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 xml:space="preserve">Estudio Impacto Sistemas de Acceso Discapacidad Auditiva </t>
  </si>
  <si>
    <t xml:space="preserve">Fortalecimiento de los contenidos audiovisuales de la televisión pública </t>
  </si>
  <si>
    <t xml:space="preserve">Compilación y simplificación del marco regulatorio en materia de televisión </t>
  </si>
  <si>
    <t xml:space="preserve">Servicios Ciudadanos Digitales </t>
  </si>
  <si>
    <t xml:space="preserve">Número de trámites integrados a GOV.CO </t>
  </si>
  <si>
    <t xml:space="preserve">Entidades del Orden Territorial usando el portal GOV.CO Territorial </t>
  </si>
  <si>
    <t xml:space="preserve">Número de proyectos  de Ciudades y Territorios Inteligentes cofinanciados </t>
  </si>
  <si>
    <t xml:space="preserve">Proyectos Transversales de Operación </t>
  </si>
  <si>
    <t xml:space="preserve">Porcentaje de proyectos trasversales en operación </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</si>
  <si>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</si>
  <si>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</si>
  <si>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Número de equipos emprendedores participantes del componente de inmersión especializada </t>
  </si>
  <si>
    <t xml:space="preserve">Empresas de base digital impactadas a través del programa APPS.CO </t>
  </si>
  <si>
    <t xml:space="preserve">Número de personas participantes en cursos virtuales y talleres de emprendimiento. </t>
  </si>
  <si>
    <t xml:space="preserve">Porcentaje de avance en la generación de las certificaciones de temas pensionales atendidas </t>
  </si>
  <si>
    <t xml:space="preserve">Porcentaje de avance cuentas por cobrar gestionadas conforme a la nómina recibida por FOPEP </t>
  </si>
  <si>
    <t xml:space="preserve">Número de Informes con la descripción de la Ejecución presupuestal de Gastos MinTIC elaborados </t>
  </si>
  <si>
    <t xml:space="preserve">Número de Informes con la descripción de la Ejecución presupuestal de Gastos FUTIC elaborados </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</si>
  <si>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</si>
  <si>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</si>
  <si>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 xml:space="preserve">Porcentaje de acciones gestionadas en cumplimiento de los acuerdos suscritos con el Consejo Regional Indígena del Cauca - CRIC, en el marco de Decreto 1811 de 2017. </t>
  </si>
  <si>
    <t xml:space="preserve">Plan de acción de la Política Pública de Comunicación de y para Pueblos Indígenas y el Plan de TV, concertado, protocolizado e implementado </t>
  </si>
  <si>
    <t xml:space="preserve">Diagnóstico realizado de las necesidades de acceso y uso de las TIC en territorios indígenas Informe de avances en el desarrollo del diagnostico. </t>
  </si>
  <si>
    <t xml:space="preserve">Porcentaje de acciones gestionadas en cumplimiento a los compromisos suscritos con comunidades étnicas y/o sociales, población en riesgo y/o víctimas del conflicto armando. </t>
  </si>
  <si>
    <t xml:space="preserve">Plan de Participación Ciudadana publicado </t>
  </si>
  <si>
    <t xml:space="preserve">Publicación del Plan de Participación Ciudadana en el sitio web del MinTIC </t>
  </si>
  <si>
    <t xml:space="preserve">Publicar el componente 4 Plan Anticorrupción y de Atención al Ciudadano </t>
  </si>
  <si>
    <t xml:space="preserve">Evaluar el cumplimiento de las metas, actividades y objetivos estratégicos de la entidad, el cumplimiento normativo así como  a los riesgos institucionales en el marco del Sistema de Control Interno. </t>
  </si>
  <si>
    <t xml:space="preserve">Porcentaje de ejecución del Plan de Auditorias, seguimientos, informes de Ley y evaluaciones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</si>
  <si>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</si>
  <si>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</si>
  <si>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</si>
  <si>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Plan de información estadística </t>
  </si>
  <si>
    <t>Apropiación 2020</t>
  </si>
  <si>
    <t>Ejecución 2020</t>
  </si>
  <si>
    <t>Apropiación 2021 (Marzo 31)</t>
  </si>
  <si>
    <t>Ejecución 2020 (Marzo 31)</t>
  </si>
  <si>
    <t>Observación área</t>
  </si>
  <si>
    <t xml:space="preserve">Dado que esta es una meta acumulativa, adicionalmente a las entidades reportadas en la vigencia anterior (43), durante el 2021 se ha trabajado con entidades nuevas para el desarrollo de proyectos de CTI aplicada, en el marco de la elaboración de propuestas para proyectos y la posterior firma de convenios o contratos. Estas son: 44.CPIQ (proyecto arquitectura empresarial); 45.FONTUR (Sistema y App para integración de servicios del sector turístico); 46.OCCRE (Tarjeta de Turismo Digital); 47.ADRES (Bolsa de servicios); 48.Corporación Gilberto Alzate (FUGA) </t>
  </si>
  <si>
    <t xml:space="preserve">Productos digitales en desarrollo: 1. Evolutivos GOV.CO; 2. SIGEL; 3. PAIWEB (adición covid-19); 4. Consulta Previa II </t>
  </si>
  <si>
    <t xml:space="preserve"> Se puso en producción el servicio de Autenticación digital (16 mejoras funcionales y de experiencia de usuario al servicio) para usuarios en plataforma en nivel I y II.</t>
  </si>
  <si>
    <r>
      <rPr>
        <sz val="12"/>
        <color rgb="FFFF0000"/>
        <rFont val="Arial Narrow"/>
        <family val="2"/>
      </rPr>
      <t xml:space="preserve"> 2020 Entidades para integrar a SCD y Gov.co:</t>
    </r>
    <r>
      <rPr>
        <sz val="12"/>
        <rFont val="Arial Narrow"/>
        <family val="2"/>
      </rPr>
      <t xml:space="preserve"> 1.URT; 2.UARIV; 3.DPS, 4.MinComercio, 5.MinCultura, 6.Catastro Distrital, 7.Contraloría General de la República, 8.MinTransporte, 9.Consejo Nacional de Trabajo Social, 10.Registraduría General de la Nación, 11.Colombia Compra Eficiente, 12.DNP, 13.Fondo Nacional del Ahorro, 14.Icetex, 15.Minsterio de Educación, 16.Unidad Nacional de Protección, 17.Invias, 18.MinVivienda, 19.Agencia Nacional de Tierras, 20.DIAN, 21.MinAmbiente 22.DAFP, 23.MinTic, 24.SNR, 25.Instituo Agustin Codazzi, 26.Superintendencia de Servicios Públicos,27.CRA,28.MinSalud,29.ICA,30.INS,31.Alcaldía de Bucaramanga, 32.SIC, 33. Caja de vivienda popular, 34. Secretaria distrital de salud, 35.Consejo nacional de trabajo social, 36. ICBF, 37. MinHacienda, 38.MinInterior, 39.MinMinas, 40.DANE, 41. Invima, 42. SuperFinanciera, 43.SuperSociedades, 44. ANE, 45. Agencia Nacional de Infraestructura, 46. MinAgricultura, 47. Cancilleria, 48. Alcaldía de Barrancabermeja, 49. Alcaldías de Sopo, 50.Agencia de Desarrollo Rural, 51. ADRES, 52. Central de inversión SA, 53. Gobernación de Boyacá, 54. UGPP, 55. Unidad Pensiones Parafiscales
</t>
    </r>
    <r>
      <rPr>
        <sz val="12"/>
        <color rgb="FFFF0000"/>
        <rFont val="Arial Narrow"/>
        <family val="2"/>
      </rPr>
      <t>2021:</t>
    </r>
    <r>
      <rPr>
        <sz val="12"/>
        <rFont val="Arial Narrow"/>
        <family val="2"/>
      </rPr>
      <t xml:space="preserve"> 16 entidades para el paso a pre-producción, Instalación de X-Road en su versión 6.25. </t>
    </r>
    <r>
      <rPr>
        <sz val="12"/>
        <color rgb="FFFF0000"/>
        <rFont val="Arial Narrow"/>
        <family val="2"/>
      </rPr>
      <t xml:space="preserve"> 1. MADR</t>
    </r>
    <r>
      <rPr>
        <sz val="12"/>
        <rFont val="Arial Narrow"/>
        <family val="2"/>
      </rPr>
      <t>;</t>
    </r>
    <r>
      <rPr>
        <sz val="12"/>
        <color rgb="FFFF0000"/>
        <rFont val="Arial Narrow"/>
        <family val="2"/>
      </rPr>
      <t xml:space="preserve"> 2.CGR; 3.DAFP; 4.ICA; 5.URT;6.ANT;7.ADR;</t>
    </r>
    <r>
      <rPr>
        <sz val="12"/>
        <rFont val="Arial Narrow"/>
        <family val="2"/>
      </rPr>
      <t xml:space="preserve"> 8.PS;</t>
    </r>
    <r>
      <rPr>
        <sz val="12"/>
        <color rgb="FFFF0000"/>
        <rFont val="Arial Narrow"/>
        <family val="2"/>
      </rPr>
      <t xml:space="preserve"> 9.ICBF; 10. ICETEX; 11.DANE; 12. INVIMA; 13. MINMINAS; 14. MINTIC;</t>
    </r>
    <r>
      <rPr>
        <sz val="12"/>
        <rFont val="Arial Narrow"/>
        <family val="2"/>
      </rPr>
      <t xml:space="preserve"> 15. CRC; </t>
    </r>
    <r>
      <rPr>
        <sz val="12"/>
        <color rgb="FFFF0000"/>
        <rFont val="Arial Narrow"/>
        <family val="2"/>
      </rPr>
      <t>16. MININTERIOR</t>
    </r>
  </si>
  <si>
    <t xml:space="preserve">Se continúa trabajando con las entidades ya reportadas en la vigencia anterior. Para la vigencia actual, se han integrado las siguientes entidades: 56. PS; y 57. CRC.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</si>
</sst>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1" formatCode="_-* #,##0_-;\-* #,##0_-;_-* &quot;-&quot;_-;_-@_-"/>
    <numFmt numFmtId="43" formatCode="_-* #,##0.00_-;\-* #,##0.00_-;_-* &quot;-&quot;??_-;_-@_-"/>
    <numFmt numFmtId="164" formatCode="_-&quot;$&quot;* #,##0_-;\-&quot;$&quot;* #,##0_-;_-&quot;$&quot;* &quot;-&quot;_-;_-@_-"/>
    <numFmt numFmtId="165" formatCode="&quot;$&quot;#,##0"/>
    <numFmt numFmtId="166" formatCode="0.0%"/>
    <numFmt numFmtId="167" formatCode="#,##0.0"/>
    <numFmt numFmtId="168" formatCode="0.000%"/>
  </numFmts>
  <fonts count="19" x14ac:knownFonts="1">
    <font>
      <sz val="11"/>
      <color theme="1"/>
      <name val="Calibri"/>
      <family val="2"/>
      <scheme val="minor"/>
    </font>
    <font>
      <sz val="11"/>
      <color theme="1"/>
      <name val="Calibri"/>
      <family val="2"/>
      <scheme val="minor"/>
    </font>
    <font>
      <sz val="12"/>
      <name val="Arial Narrow"/>
      <family val="2"/>
    </font>
    <font>
      <sz val="12"/>
      <color rgb="FFFF0000"/>
      <name val="Arial Narrow"/>
      <family val="2"/>
    </font>
    <font>
      <sz val="10"/>
      <name val="Arial"/>
      <family val="2"/>
    </font>
    <font>
      <b/>
      <sz val="10"/>
      <color theme="1"/>
      <name val="Verdana"/>
      <family val="2"/>
    </font>
    <font>
      <b/>
      <sz val="10"/>
      <name val="Verdana"/>
      <family val="2"/>
    </font>
    <font>
      <sz val="10"/>
      <name val="Verdana"/>
      <family val="2"/>
    </font>
    <font>
      <sz val="12"/>
      <color theme="1"/>
      <name val="Arial Narrow"/>
      <family val="2"/>
    </font>
    <font>
      <sz val="10"/>
      <color theme="1"/>
      <name val="Verdana"/>
      <family val="2"/>
    </font>
    <font>
      <b/>
      <sz val="12"/>
      <color theme="0"/>
      <name val="Arial Narrow"/>
      <family val="2"/>
    </font>
    <font>
      <u/>
      <sz val="10"/>
      <color indexed="12"/>
      <name val="Arial"/>
      <family val="2"/>
    </font>
    <font>
      <b/>
      <sz val="12"/>
      <color theme="1"/>
      <name val="Arial Narrow"/>
      <family val="2"/>
    </font>
    <font>
      <sz val="12"/>
      <color theme="0"/>
      <name val="Arial Narrow"/>
      <family val="2"/>
    </font>
    <font>
      <b/>
      <sz val="14"/>
      <color theme="0"/>
      <name val="Arial Narrow"/>
      <family val="2"/>
    </font>
    <font>
      <sz val="12"/>
      <color theme="5" tint="0.39997558519241921"/>
      <name val="Arial Narrow"/>
      <family val="2"/>
    </font>
    <font>
      <b/>
      <sz val="11"/>
      <color theme="1"/>
      <name val="Calibri"/>
      <family val="2"/>
      <scheme val="minor"/>
    </font>
    <font>
      <sz val="12"/>
      <color rgb="FFFFFFFF"/>
      <name val="Arial Narrow"/>
      <family val="2"/>
    </font>
    <font>
      <sz val="12"/>
      <color theme="0"/>
      <name val="Arial Narrow"/>
      <family val="2"/>
    </font>
  </fonts>
  <fills count="12">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DBE5F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1E325C"/>
        <bgColor indexed="64"/>
      </patternFill>
    </fill>
    <fill>
      <patternFill patternType="solid">
        <fgColor rgb="FFE8375B"/>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s>
  <cellStyleXfs count="2035">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 fillId="0" borderId="0">
      <alignment vertical="center"/>
    </xf>
    <xf numFmtId="0" fontId="4" fillId="0" borderId="0"/>
    <xf numFmtId="0" fontId="5" fillId="4" borderId="0" applyNumberFormat="0" applyBorder="0" applyProtection="0">
      <alignment horizontal="center" vertical="center"/>
    </xf>
    <xf numFmtId="0" fontId="6" fillId="4" borderId="0">
      <alignment horizontal="center" vertical="center"/>
    </xf>
    <xf numFmtId="0" fontId="4" fillId="0" borderId="0"/>
    <xf numFmtId="49" fontId="7" fillId="0" borderId="0">
      <alignment horizontal="left" vertical="center"/>
    </xf>
    <xf numFmtId="3" fontId="7" fillId="0" borderId="0">
      <alignment horizontal="right" vertical="center"/>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9" fontId="9" fillId="0" borderId="0" applyFill="0" applyBorder="0" applyProtection="0">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4">
    <xf numFmtId="0" fontId="0" fillId="0" borderId="0" xfId="0"/>
    <xf numFmtId="0" fontId="0" fillId="0" borderId="1" xfId="0" applyBorder="1"/>
    <xf numFmtId="0" fontId="0" fillId="3" borderId="1" xfId="0" applyFill="1" applyBorder="1" applyAlignment="1">
      <alignment horizontal="center" vertical="center" wrapText="1"/>
    </xf>
    <xf numFmtId="0" fontId="2" fillId="2" borderId="0" xfId="0" applyFont="1" applyFill="1" applyAlignment="1">
      <alignment horizontal="center" vertical="center"/>
    </xf>
    <xf numFmtId="165" fontId="2" fillId="2" borderId="0" xfId="3" applyNumberFormat="1" applyFont="1" applyFill="1" applyAlignment="1">
      <alignment horizontal="center" vertical="center"/>
    </xf>
    <xf numFmtId="0" fontId="8" fillId="5"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66" fontId="8" fillId="0" borderId="1" xfId="1"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1" fontId="8"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9"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wrapText="1"/>
    </xf>
    <xf numFmtId="0" fontId="14" fillId="10" borderId="2" xfId="0" applyFont="1" applyFill="1" applyBorder="1" applyAlignment="1">
      <alignment horizontal="center" vertical="center" wrapText="1"/>
    </xf>
    <xf numFmtId="165" fontId="2" fillId="9" borderId="0" xfId="3" applyNumberFormat="1" applyFont="1" applyFill="1" applyAlignment="1">
      <alignment horizontal="center" vertical="center"/>
    </xf>
    <xf numFmtId="1" fontId="13" fillId="9" borderId="2" xfId="1" applyNumberFormat="1" applyFont="1" applyFill="1" applyBorder="1" applyAlignment="1">
      <alignment horizontal="center" vertical="center" wrapText="1"/>
    </xf>
    <xf numFmtId="0" fontId="13" fillId="0" borderId="0" xfId="0" applyFont="1" applyFill="1" applyAlignment="1">
      <alignment horizontal="center" vertical="center"/>
    </xf>
    <xf numFmtId="0" fontId="2" fillId="9" borderId="0" xfId="0" applyFont="1" applyFill="1" applyAlignment="1">
      <alignment horizontal="center" vertical="center"/>
    </xf>
    <xf numFmtId="0" fontId="10" fillId="9" borderId="0" xfId="0" applyFont="1" applyFill="1" applyBorder="1" applyAlignment="1">
      <alignment horizontal="center" vertical="center"/>
    </xf>
    <xf numFmtId="165" fontId="10" fillId="9" borderId="0" xfId="3" applyNumberFormat="1" applyFont="1" applyFill="1" applyBorder="1" applyAlignment="1">
      <alignment horizontal="center" vertical="center"/>
    </xf>
    <xf numFmtId="10" fontId="13" fillId="9" borderId="2" xfId="0" applyNumberFormat="1" applyFont="1" applyFill="1" applyBorder="1" applyAlignment="1">
      <alignment horizontal="center" vertical="center" wrapText="1"/>
    </xf>
    <xf numFmtId="165" fontId="15" fillId="9" borderId="2" xfId="3" applyNumberFormat="1" applyFont="1" applyFill="1" applyBorder="1" applyAlignment="1">
      <alignment horizontal="center" vertical="center" wrapText="1"/>
    </xf>
    <xf numFmtId="0" fontId="15" fillId="9" borderId="2" xfId="1"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0" fontId="13" fillId="9" borderId="2" xfId="0" applyNumberFormat="1" applyFont="1" applyFill="1" applyBorder="1" applyAlignment="1">
      <alignment horizontal="center" vertical="center" wrapText="1"/>
    </xf>
    <xf numFmtId="9" fontId="13" fillId="9" borderId="2" xfId="0" applyNumberFormat="1" applyFont="1" applyFill="1" applyBorder="1" applyAlignment="1">
      <alignment horizontal="center" vertical="center"/>
    </xf>
    <xf numFmtId="10" fontId="13" fillId="9" borderId="2" xfId="1" applyNumberFormat="1" applyFont="1" applyFill="1" applyBorder="1" applyAlignment="1">
      <alignment horizontal="center" vertical="center" wrapText="1"/>
    </xf>
    <xf numFmtId="1" fontId="13" fillId="9" borderId="2" xfId="0" applyNumberFormat="1" applyFont="1" applyFill="1" applyBorder="1" applyAlignment="1">
      <alignment horizontal="center" vertical="center" wrapText="1"/>
    </xf>
    <xf numFmtId="3" fontId="13" fillId="9" borderId="2" xfId="0" applyNumberFormat="1" applyFont="1" applyFill="1" applyBorder="1" applyAlignment="1">
      <alignment horizontal="center" vertical="center" wrapText="1"/>
    </xf>
    <xf numFmtId="9" fontId="15" fillId="9" borderId="2" xfId="0" applyNumberFormat="1" applyFont="1" applyFill="1" applyBorder="1" applyAlignment="1">
      <alignment horizontal="center" vertical="center" wrapText="1"/>
    </xf>
    <xf numFmtId="9" fontId="15" fillId="9" borderId="2" xfId="1" applyFont="1" applyFill="1" applyBorder="1" applyAlignment="1">
      <alignment horizontal="center" vertical="center" wrapText="1"/>
    </xf>
    <xf numFmtId="3" fontId="15" fillId="9" borderId="2" xfId="0" applyNumberFormat="1" applyFont="1" applyFill="1" applyBorder="1" applyAlignment="1">
      <alignment horizontal="center" vertical="center" wrapText="1"/>
    </xf>
    <xf numFmtId="9" fontId="13" fillId="9" borderId="2" xfId="1" applyFont="1" applyFill="1" applyBorder="1" applyAlignment="1">
      <alignment horizontal="center" vertical="center" wrapText="1"/>
    </xf>
    <xf numFmtId="10" fontId="15" fillId="9" borderId="2" xfId="0" applyNumberFormat="1" applyFont="1" applyFill="1" applyBorder="1" applyAlignment="1">
      <alignment horizontal="center" vertical="center" wrapText="1"/>
    </xf>
    <xf numFmtId="0" fontId="13" fillId="9" borderId="2" xfId="0" applyFont="1" applyFill="1" applyBorder="1" applyAlignment="1">
      <alignment horizontal="center" vertical="center"/>
    </xf>
    <xf numFmtId="9" fontId="13" fillId="9" borderId="2" xfId="0" applyNumberFormat="1" applyFont="1" applyFill="1" applyBorder="1" applyAlignment="1">
      <alignment horizontal="center" vertical="center" wrapText="1"/>
    </xf>
    <xf numFmtId="9" fontId="13" fillId="9" borderId="2" xfId="1" applyNumberFormat="1" applyFont="1" applyFill="1" applyBorder="1" applyAlignment="1">
      <alignment horizontal="center" vertical="center" wrapText="1"/>
    </xf>
    <xf numFmtId="165" fontId="13" fillId="9" borderId="2" xfId="123" applyNumberFormat="1" applyFont="1" applyFill="1" applyBorder="1" applyAlignment="1">
      <alignment horizontal="center" vertical="center" wrapText="1"/>
    </xf>
    <xf numFmtId="0" fontId="15" fillId="9" borderId="2" xfId="0" applyNumberFormat="1" applyFont="1" applyFill="1" applyBorder="1" applyAlignment="1">
      <alignment horizontal="center" vertical="center" wrapText="1"/>
    </xf>
    <xf numFmtId="167" fontId="15" fillId="9" borderId="2" xfId="0" applyNumberFormat="1" applyFont="1" applyFill="1" applyBorder="1" applyAlignment="1">
      <alignment horizontal="center" vertical="center" wrapText="1"/>
    </xf>
    <xf numFmtId="4" fontId="15" fillId="9" borderId="2" xfId="0" applyNumberFormat="1" applyFont="1" applyFill="1" applyBorder="1" applyAlignment="1">
      <alignment horizontal="center" vertical="center" wrapText="1"/>
    </xf>
    <xf numFmtId="9" fontId="13" fillId="9" borderId="2" xfId="1" applyFont="1" applyFill="1" applyBorder="1" applyAlignment="1">
      <alignment horizontal="center" vertical="center"/>
    </xf>
    <xf numFmtId="3" fontId="15" fillId="9" borderId="2" xfId="0" applyNumberFormat="1" applyFont="1" applyFill="1" applyBorder="1" applyAlignment="1">
      <alignment horizontal="center" vertical="center"/>
    </xf>
    <xf numFmtId="0" fontId="15" fillId="9" borderId="2" xfId="0" applyFont="1" applyFill="1" applyBorder="1" applyAlignment="1">
      <alignment horizontal="center" vertical="center"/>
    </xf>
    <xf numFmtId="9" fontId="15" fillId="9" borderId="2" xfId="0" applyNumberFormat="1" applyFont="1" applyFill="1" applyBorder="1" applyAlignment="1">
      <alignment horizontal="center" vertical="center"/>
    </xf>
    <xf numFmtId="166" fontId="13" fillId="9" borderId="2" xfId="0" applyNumberFormat="1" applyFont="1" applyFill="1" applyBorder="1" applyAlignment="1">
      <alignment horizontal="center" vertical="center" wrapText="1"/>
    </xf>
    <xf numFmtId="167" fontId="13" fillId="9" borderId="2" xfId="0" applyNumberFormat="1" applyFont="1" applyFill="1" applyBorder="1" applyAlignment="1">
      <alignment horizontal="center" vertical="center" wrapText="1"/>
    </xf>
    <xf numFmtId="3" fontId="13" fillId="9" borderId="2" xfId="0" applyNumberFormat="1" applyFont="1" applyFill="1" applyBorder="1" applyAlignment="1" applyProtection="1">
      <alignment horizontal="center" vertical="center" wrapText="1"/>
      <protection locked="0"/>
    </xf>
    <xf numFmtId="168" fontId="13" fillId="9" borderId="2" xfId="1" applyNumberFormat="1" applyFont="1" applyFill="1" applyBorder="1" applyAlignment="1">
      <alignment horizontal="center" vertical="center" wrapText="1"/>
    </xf>
    <xf numFmtId="0" fontId="18" fillId="9" borderId="2"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165" fontId="13" fillId="9" borderId="3" xfId="3" applyNumberFormat="1" applyFont="1" applyFill="1" applyBorder="1" applyAlignment="1">
      <alignment horizontal="center" vertical="center" wrapText="1"/>
    </xf>
    <xf numFmtId="165" fontId="13" fillId="9" borderId="2" xfId="3" applyNumberFormat="1" applyFont="1" applyFill="1" applyBorder="1" applyAlignment="1">
      <alignment horizontal="center" vertical="center" wrapText="1"/>
    </xf>
    <xf numFmtId="0" fontId="15" fillId="9"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10" fontId="15" fillId="9" borderId="2" xfId="1" applyNumberFormat="1" applyFont="1" applyFill="1" applyBorder="1" applyAlignment="1">
      <alignment horizontal="center" vertical="center" wrapText="1"/>
    </xf>
    <xf numFmtId="165" fontId="15" fillId="9" borderId="3" xfId="3" applyNumberFormat="1" applyFont="1" applyFill="1" applyBorder="1" applyAlignment="1">
      <alignment horizontal="center" vertical="center" wrapText="1"/>
    </xf>
    <xf numFmtId="165" fontId="15" fillId="9" borderId="4" xfId="3" applyNumberFormat="1" applyFont="1" applyFill="1" applyBorder="1" applyAlignment="1">
      <alignment horizontal="center" vertical="center" wrapText="1"/>
    </xf>
    <xf numFmtId="0" fontId="17" fillId="9" borderId="2"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165" fontId="13" fillId="9" borderId="3" xfId="3" applyNumberFormat="1" applyFont="1" applyFill="1" applyBorder="1" applyAlignment="1">
      <alignment horizontal="center" vertical="center" wrapText="1"/>
    </xf>
    <xf numFmtId="165" fontId="13" fillId="9" borderId="5" xfId="3" applyNumberFormat="1" applyFont="1" applyFill="1" applyBorder="1" applyAlignment="1">
      <alignment horizontal="center" vertical="center" wrapText="1"/>
    </xf>
    <xf numFmtId="165" fontId="13" fillId="9" borderId="4" xfId="3" applyNumberFormat="1" applyFont="1" applyFill="1" applyBorder="1" applyAlignment="1">
      <alignment horizontal="center" vertical="center" wrapText="1"/>
    </xf>
    <xf numFmtId="165" fontId="13" fillId="9" borderId="2" xfId="3" applyNumberFormat="1"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4" xfId="0" applyFont="1" applyFill="1" applyBorder="1" applyAlignment="1">
      <alignment horizontal="center" vertical="center" wrapText="1"/>
    </xf>
    <xf numFmtId="6" fontId="13" fillId="9" borderId="3" xfId="0" applyNumberFormat="1" applyFont="1" applyFill="1" applyBorder="1" applyAlignment="1">
      <alignment horizontal="center" vertical="center" wrapText="1"/>
    </xf>
    <xf numFmtId="165" fontId="15" fillId="9" borderId="2" xfId="0" applyNumberFormat="1" applyFont="1" applyFill="1" applyBorder="1" applyAlignment="1">
      <alignment horizontal="center" vertical="center" wrapText="1"/>
    </xf>
    <xf numFmtId="165" fontId="13" fillId="9" borderId="2" xfId="0" applyNumberFormat="1" applyFont="1" applyFill="1" applyBorder="1" applyAlignment="1">
      <alignment horizontal="center" vertical="center" wrapText="1"/>
    </xf>
    <xf numFmtId="165" fontId="15" fillId="9" borderId="3" xfId="3" applyNumberFormat="1" applyFont="1" applyFill="1" applyBorder="1" applyAlignment="1">
      <alignment horizontal="center" vertical="center" wrapText="1"/>
    </xf>
    <xf numFmtId="165" fontId="15" fillId="9" borderId="4" xfId="3" applyNumberFormat="1"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9" fontId="15" fillId="11" borderId="2" xfId="1" applyFont="1" applyFill="1" applyBorder="1" applyAlignment="1">
      <alignment horizontal="center" vertical="center" wrapText="1"/>
    </xf>
    <xf numFmtId="3" fontId="15" fillId="11" borderId="2" xfId="0" applyNumberFormat="1" applyFont="1" applyFill="1" applyBorder="1" applyAlignment="1">
      <alignment horizontal="center" vertical="center" wrapText="1"/>
    </xf>
    <xf numFmtId="3" fontId="13" fillId="11" borderId="2" xfId="0" applyNumberFormat="1" applyFont="1" applyFill="1" applyBorder="1" applyAlignment="1">
      <alignment horizontal="center" vertical="center" wrapText="1"/>
    </xf>
    <xf numFmtId="0" fontId="15" fillId="11" borderId="2" xfId="0" applyNumberFormat="1" applyFont="1" applyFill="1" applyBorder="1" applyAlignment="1">
      <alignment horizontal="center" vertical="center" wrapText="1"/>
    </xf>
    <xf numFmtId="3" fontId="3" fillId="11" borderId="2" xfId="0" applyNumberFormat="1" applyFont="1" applyFill="1" applyBorder="1" applyAlignment="1">
      <alignment horizontal="center" vertical="center" wrapText="1"/>
    </xf>
    <xf numFmtId="9" fontId="13" fillId="11" borderId="2" xfId="1" applyFont="1" applyFill="1" applyBorder="1" applyAlignment="1">
      <alignment horizontal="center" vertical="center" wrapText="1"/>
    </xf>
    <xf numFmtId="165" fontId="13" fillId="11" borderId="2" xfId="3" applyNumberFormat="1" applyFont="1" applyFill="1" applyBorder="1" applyAlignment="1">
      <alignment horizontal="center" vertical="center" wrapText="1"/>
    </xf>
    <xf numFmtId="0" fontId="3" fillId="11"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0" fillId="0" borderId="0" xfId="0" applyAlignment="1">
      <alignment horizontal="left" vertical="center" wrapText="1"/>
    </xf>
    <xf numFmtId="165" fontId="13" fillId="9" borderId="3" xfId="3" applyNumberFormat="1" applyFont="1" applyFill="1" applyBorder="1" applyAlignment="1">
      <alignment horizontal="center" vertical="center" wrapText="1"/>
    </xf>
    <xf numFmtId="165" fontId="13" fillId="9" borderId="5" xfId="3" applyNumberFormat="1" applyFont="1" applyFill="1" applyBorder="1" applyAlignment="1">
      <alignment horizontal="center" vertical="center" wrapText="1"/>
    </xf>
    <xf numFmtId="165" fontId="13" fillId="9" borderId="4" xfId="3" applyNumberFormat="1"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4" xfId="0" applyFont="1" applyFill="1" applyBorder="1" applyAlignment="1">
      <alignment horizontal="center" vertical="center"/>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165" fontId="15" fillId="9" borderId="3" xfId="3" applyNumberFormat="1" applyFont="1" applyFill="1" applyBorder="1" applyAlignment="1">
      <alignment horizontal="center" vertical="center" wrapText="1"/>
    </xf>
    <xf numFmtId="165" fontId="15" fillId="9" borderId="4" xfId="3" applyNumberFormat="1" applyFont="1" applyFill="1" applyBorder="1" applyAlignment="1">
      <alignment horizontal="center" vertical="center" wrapText="1"/>
    </xf>
    <xf numFmtId="0" fontId="13" fillId="9" borderId="2" xfId="0" applyFont="1" applyFill="1" applyBorder="1" applyAlignment="1">
      <alignment horizontal="center" vertical="center" wrapText="1"/>
    </xf>
    <xf numFmtId="165" fontId="13" fillId="9" borderId="2" xfId="0" applyNumberFormat="1"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165" fontId="15" fillId="9" borderId="2" xfId="0" applyNumberFormat="1" applyFont="1" applyFill="1" applyBorder="1" applyAlignment="1">
      <alignment horizontal="center" vertical="center" wrapText="1"/>
    </xf>
    <xf numFmtId="165" fontId="13" fillId="9" borderId="2" xfId="3" applyNumberFormat="1" applyFont="1" applyFill="1" applyBorder="1" applyAlignment="1">
      <alignment horizontal="center" vertical="center" wrapText="1"/>
    </xf>
    <xf numFmtId="6" fontId="13" fillId="9" borderId="3" xfId="0" applyNumberFormat="1"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4" xfId="0" applyFont="1" applyFill="1" applyBorder="1" applyAlignment="1">
      <alignment horizontal="center" vertical="center" wrapText="1"/>
    </xf>
  </cellXfs>
  <cellStyles count="203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2 2 2" xfId="1269" xr:uid="{6C6E5822-7811-45F4-967C-180C4813C30E}"/>
    <cellStyle name="Millares [0] 2 2 2 2 3" xfId="1909" xr:uid="{8B3AEDF7-B046-40A3-865B-74DEE02431B7}"/>
    <cellStyle name="Millares [0] 2 2 2 3" xfId="949" xr:uid="{B9FB91CE-4022-4897-BFAA-37071105557E}"/>
    <cellStyle name="Millares [0] 2 2 2 4" xfId="1589" xr:uid="{E0DC5511-0A88-4A67-8BE9-8B88A7301F34}"/>
    <cellStyle name="Millares [0] 2 2 3" xfId="420" xr:uid="{00000000-0005-0000-0000-000009000000}"/>
    <cellStyle name="Millares [0] 2 2 3 2" xfId="1109" xr:uid="{40073C96-425E-4F27-89B9-80A8521344ED}"/>
    <cellStyle name="Millares [0] 2 2 3 3" xfId="1749" xr:uid="{38D8E6FC-0FA8-4C0F-9B49-53754BC003B0}"/>
    <cellStyle name="Millares [0] 2 2 4" xfId="789" xr:uid="{084A770F-3275-4044-97D6-7E0728E16F2B}"/>
    <cellStyle name="Millares [0] 2 2 5" xfId="1429" xr:uid="{A4109CA9-9ED3-46B0-80EF-2B23035689C7}"/>
    <cellStyle name="Millares [0] 2 3" xfId="87" xr:uid="{00000000-0005-0000-0000-00000A000000}"/>
    <cellStyle name="Millares [0] 2 3 2" xfId="268" xr:uid="{00000000-0005-0000-0000-00000B000000}"/>
    <cellStyle name="Millares [0] 2 3 2 2" xfId="635" xr:uid="{00000000-0005-0000-0000-00000C000000}"/>
    <cellStyle name="Millares [0] 2 3 2 2 2" xfId="1301" xr:uid="{1AB74C2A-7AC3-4C3D-A67B-279EA1513D1E}"/>
    <cellStyle name="Millares [0] 2 3 2 2 3" xfId="1941" xr:uid="{11F14FCB-223B-42EF-9CE3-A8586F982270}"/>
    <cellStyle name="Millares [0] 2 3 2 3" xfId="981" xr:uid="{96A22631-A602-45EE-86BB-DCA73E99917C}"/>
    <cellStyle name="Millares [0] 2 3 2 4" xfId="1621" xr:uid="{1882568F-1401-4F65-AD42-A52EE632E6E8}"/>
    <cellStyle name="Millares [0] 2 3 3" xfId="455" xr:uid="{00000000-0005-0000-0000-00000D000000}"/>
    <cellStyle name="Millares [0] 2 3 3 2" xfId="1141" xr:uid="{A8F812AA-CD6E-4CD1-AF16-47F1A1E0E1A6}"/>
    <cellStyle name="Millares [0] 2 3 3 3" xfId="1781" xr:uid="{455CFE46-0EE0-4267-B962-06E1649740F1}"/>
    <cellStyle name="Millares [0] 2 3 4" xfId="821" xr:uid="{835B24E6-F4AA-4AAA-97B4-5FA930F58DB3}"/>
    <cellStyle name="Millares [0] 2 3 5" xfId="1461" xr:uid="{A4E0D91F-D763-43DF-B824-6F9560DD026F}"/>
    <cellStyle name="Millares [0] 2 4" xfId="122" xr:uid="{00000000-0005-0000-0000-00000E000000}"/>
    <cellStyle name="Millares [0] 2 4 2" xfId="303" xr:uid="{00000000-0005-0000-0000-00000F000000}"/>
    <cellStyle name="Millares [0] 2 4 2 2" xfId="670" xr:uid="{00000000-0005-0000-0000-000010000000}"/>
    <cellStyle name="Millares [0] 2 4 2 2 2" xfId="1333" xr:uid="{4DDCFDAC-1C17-4749-9F15-B2E45D7CFD45}"/>
    <cellStyle name="Millares [0] 2 4 2 2 3" xfId="1973" xr:uid="{02750DAC-CEB5-4F95-852F-7C4ADE63E7AA}"/>
    <cellStyle name="Millares [0] 2 4 2 3" xfId="1013" xr:uid="{34283D7B-DF0C-4709-83EB-4785252977F5}"/>
    <cellStyle name="Millares [0] 2 4 2 4" xfId="1653" xr:uid="{D360E882-E7CB-4E6A-BB34-B5827C70A007}"/>
    <cellStyle name="Millares [0] 2 4 3" xfId="490" xr:uid="{00000000-0005-0000-0000-000011000000}"/>
    <cellStyle name="Millares [0] 2 4 3 2" xfId="1173" xr:uid="{5B8F0313-5523-4B77-A92C-9A9D3ADE8B73}"/>
    <cellStyle name="Millares [0] 2 4 3 3" xfId="1813" xr:uid="{5AB34CF5-F16A-4F1B-8868-6D7BA2A610DA}"/>
    <cellStyle name="Millares [0] 2 4 4" xfId="853" xr:uid="{AE5211AF-BC4D-4A67-9CC0-F740E45879AE}"/>
    <cellStyle name="Millares [0] 2 4 5" xfId="1493" xr:uid="{AEBA8458-DAEB-4828-8876-B28492644150}"/>
    <cellStyle name="Millares [0] 2 5" xfId="158" xr:uid="{00000000-0005-0000-0000-000012000000}"/>
    <cellStyle name="Millares [0] 2 5 2" xfId="338" xr:uid="{00000000-0005-0000-0000-000013000000}"/>
    <cellStyle name="Millares [0] 2 5 2 2" xfId="705" xr:uid="{00000000-0005-0000-0000-000014000000}"/>
    <cellStyle name="Millares [0] 2 5 2 2 2" xfId="1365" xr:uid="{A8FA7A35-60AA-4D9E-A23A-6A0F2B22E265}"/>
    <cellStyle name="Millares [0] 2 5 2 2 3" xfId="2005" xr:uid="{2E1DB959-ABE8-42AB-91A0-7C84F8CF5D02}"/>
    <cellStyle name="Millares [0] 2 5 2 3" xfId="1045" xr:uid="{88562D57-0761-40A1-B659-A0C77BBFC780}"/>
    <cellStyle name="Millares [0] 2 5 2 4" xfId="1685" xr:uid="{007BEFA0-3AE9-454C-8DFC-73BFDF06C7FF}"/>
    <cellStyle name="Millares [0] 2 5 3" xfId="525" xr:uid="{00000000-0005-0000-0000-000015000000}"/>
    <cellStyle name="Millares [0] 2 5 3 2" xfId="1205" xr:uid="{2BA4604B-60DE-4560-98C9-96D221332CC2}"/>
    <cellStyle name="Millares [0] 2 5 3 3" xfId="1845" xr:uid="{21D6F146-C1C3-413D-A79E-A81C5CEBCD36}"/>
    <cellStyle name="Millares [0] 2 5 4" xfId="885" xr:uid="{8876B478-D1D3-4D84-B791-3806F4E9AF88}"/>
    <cellStyle name="Millares [0] 2 5 5" xfId="1525" xr:uid="{2B3D0B63-A379-4869-A443-4EFAF26EF93A}"/>
    <cellStyle name="Millares [0] 2 6" xfId="199" xr:uid="{00000000-0005-0000-0000-000016000000}"/>
    <cellStyle name="Millares [0] 2 6 2" xfId="566" xr:uid="{00000000-0005-0000-0000-000017000000}"/>
    <cellStyle name="Millares [0] 2 6 2 2" xfId="1237" xr:uid="{5CCFCC1E-54AF-4B7D-90BF-F7828D05CAED}"/>
    <cellStyle name="Millares [0] 2 6 2 3" xfId="1877" xr:uid="{CFB760E1-FE79-4675-A026-5C9F1A9517A1}"/>
    <cellStyle name="Millares [0] 2 6 3" xfId="917" xr:uid="{B512015E-A95E-4D27-9122-5A92E5016302}"/>
    <cellStyle name="Millares [0] 2 6 4" xfId="1557" xr:uid="{8FABDEA9-C566-42B2-B894-359C462E714D}"/>
    <cellStyle name="Millares [0] 2 7" xfId="386" xr:uid="{00000000-0005-0000-0000-000018000000}"/>
    <cellStyle name="Millares [0] 2 7 2" xfId="1077" xr:uid="{6DB07805-999E-43EA-B9C6-A44A91D76822}"/>
    <cellStyle name="Millares [0] 2 7 3" xfId="1717" xr:uid="{AC1A57B2-CE2B-42B6-8056-597A122D2E92}"/>
    <cellStyle name="Millares [0] 2 8" xfId="757" xr:uid="{11B7351F-B284-4AFA-83B4-62AE72BC6608}"/>
    <cellStyle name="Millares [0] 2 9" xfId="1397" xr:uid="{180861CF-3EE4-4AAF-AC8C-9A6DF7082282}"/>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2 2 2" xfId="1268" xr:uid="{F8C5B4B0-6248-465F-855E-3F0ADAFB2319}"/>
    <cellStyle name="Millares 10 2 2 2 3" xfId="1908" xr:uid="{B51B0CDF-0EAA-45BB-9103-6CA99F02DC61}"/>
    <cellStyle name="Millares 10 2 2 3" xfId="948" xr:uid="{763E2173-8A36-450B-9CE2-EA74A0A4A9E0}"/>
    <cellStyle name="Millares 10 2 2 4" xfId="1588" xr:uid="{49AC3122-29C5-445C-AEC3-8BE4DF16762A}"/>
    <cellStyle name="Millares 10 2 3" xfId="419" xr:uid="{00000000-0005-0000-0000-00001D000000}"/>
    <cellStyle name="Millares 10 2 3 2" xfId="1108" xr:uid="{DF585D7B-65B0-46B3-9861-245B8EC477E6}"/>
    <cellStyle name="Millares 10 2 3 3" xfId="1748" xr:uid="{FD67E88B-83B4-4D01-A441-2D1288439109}"/>
    <cellStyle name="Millares 10 2 4" xfId="788" xr:uid="{5062E96A-7393-4D31-8EC2-1F311B49DF05}"/>
    <cellStyle name="Millares 10 2 5" xfId="1428" xr:uid="{FEF5C700-0E8A-4200-A9D4-F15D3C035DB2}"/>
    <cellStyle name="Millares 10 3" xfId="86" xr:uid="{00000000-0005-0000-0000-00001E000000}"/>
    <cellStyle name="Millares 10 3 2" xfId="267" xr:uid="{00000000-0005-0000-0000-00001F000000}"/>
    <cellStyle name="Millares 10 3 2 2" xfId="634" xr:uid="{00000000-0005-0000-0000-000020000000}"/>
    <cellStyle name="Millares 10 3 2 2 2" xfId="1300" xr:uid="{35FE3320-FF1B-4F27-AAD7-D572BC84BD1A}"/>
    <cellStyle name="Millares 10 3 2 2 3" xfId="1940" xr:uid="{4EBED65E-3A0E-4440-9F8D-D5B54A123D18}"/>
    <cellStyle name="Millares 10 3 2 3" xfId="980" xr:uid="{3DE2105B-A2F6-49E4-8588-FD545EC1F6DA}"/>
    <cellStyle name="Millares 10 3 2 4" xfId="1620" xr:uid="{84FC5856-F773-479D-B130-498EE3F0C0CB}"/>
    <cellStyle name="Millares 10 3 3" xfId="454" xr:uid="{00000000-0005-0000-0000-000021000000}"/>
    <cellStyle name="Millares 10 3 3 2" xfId="1140" xr:uid="{4D2FBA2C-54B7-4777-88BC-0ABA1BE052E2}"/>
    <cellStyle name="Millares 10 3 3 3" xfId="1780" xr:uid="{864CC16C-72A1-4452-A30D-A782F9BA4668}"/>
    <cellStyle name="Millares 10 3 4" xfId="820" xr:uid="{779FCAFC-B739-48D7-84CE-EED91BF9A240}"/>
    <cellStyle name="Millares 10 3 5" xfId="1460" xr:uid="{9A6D58FF-63E9-4C87-A3E1-9966AA32DB64}"/>
    <cellStyle name="Millares 10 4" xfId="121" xr:uid="{00000000-0005-0000-0000-000022000000}"/>
    <cellStyle name="Millares 10 4 2" xfId="302" xr:uid="{00000000-0005-0000-0000-000023000000}"/>
    <cellStyle name="Millares 10 4 2 2" xfId="669" xr:uid="{00000000-0005-0000-0000-000024000000}"/>
    <cellStyle name="Millares 10 4 2 2 2" xfId="1332" xr:uid="{550E94DB-3752-49D2-AEE5-187572835C90}"/>
    <cellStyle name="Millares 10 4 2 2 3" xfId="1972" xr:uid="{EF9A60D2-910E-48FA-94B8-C095ECF8B987}"/>
    <cellStyle name="Millares 10 4 2 3" xfId="1012" xr:uid="{3BE54D85-0CDB-4D0D-9AEC-070E317DAE0A}"/>
    <cellStyle name="Millares 10 4 2 4" xfId="1652" xr:uid="{A45C462A-A8D8-43C3-8208-79745AA778F8}"/>
    <cellStyle name="Millares 10 4 3" xfId="489" xr:uid="{00000000-0005-0000-0000-000025000000}"/>
    <cellStyle name="Millares 10 4 3 2" xfId="1172" xr:uid="{556D52A6-BCD4-41B0-BD5A-5D15FC79E1B5}"/>
    <cellStyle name="Millares 10 4 3 3" xfId="1812" xr:uid="{015CC2AF-0431-4B20-899F-9DBB28C2779A}"/>
    <cellStyle name="Millares 10 4 4" xfId="852" xr:uid="{8B407DE1-2174-46D8-B221-FB29F35D38A6}"/>
    <cellStyle name="Millares 10 4 5" xfId="1492" xr:uid="{0A42C562-833B-4154-AC60-6814E43997BB}"/>
    <cellStyle name="Millares 10 5" xfId="157" xr:uid="{00000000-0005-0000-0000-000026000000}"/>
    <cellStyle name="Millares 10 5 2" xfId="337" xr:uid="{00000000-0005-0000-0000-000027000000}"/>
    <cellStyle name="Millares 10 5 2 2" xfId="704" xr:uid="{00000000-0005-0000-0000-000028000000}"/>
    <cellStyle name="Millares 10 5 2 2 2" xfId="1364" xr:uid="{58C9CB0B-83B4-44D8-A08F-E0D5AC437F0C}"/>
    <cellStyle name="Millares 10 5 2 2 3" xfId="2004" xr:uid="{71A215E2-8AF2-4F00-85F2-65AB08D8750B}"/>
    <cellStyle name="Millares 10 5 2 3" xfId="1044" xr:uid="{16170177-7FE7-445F-A7A9-DF881C0CF02B}"/>
    <cellStyle name="Millares 10 5 2 4" xfId="1684" xr:uid="{82CB37E1-2BF4-47D5-937D-5C9DC8457A36}"/>
    <cellStyle name="Millares 10 5 3" xfId="524" xr:uid="{00000000-0005-0000-0000-000029000000}"/>
    <cellStyle name="Millares 10 5 3 2" xfId="1204" xr:uid="{7F7A23F5-178B-4445-9F8D-F3A86E2B7469}"/>
    <cellStyle name="Millares 10 5 3 3" xfId="1844" xr:uid="{D8408484-9306-44AC-9206-012377A9F9C7}"/>
    <cellStyle name="Millares 10 5 4" xfId="884" xr:uid="{730C82E9-7A12-4BB3-9D1E-8524442B2307}"/>
    <cellStyle name="Millares 10 5 5" xfId="1524" xr:uid="{FCD849BB-3B2B-41EC-808E-C2DF3B86105D}"/>
    <cellStyle name="Millares 10 6" xfId="198" xr:uid="{00000000-0005-0000-0000-00002A000000}"/>
    <cellStyle name="Millares 10 6 2" xfId="565" xr:uid="{00000000-0005-0000-0000-00002B000000}"/>
    <cellStyle name="Millares 10 6 2 2" xfId="1236" xr:uid="{510456E7-8B3D-4885-8846-BD5DD038F493}"/>
    <cellStyle name="Millares 10 6 2 3" xfId="1876" xr:uid="{C3568C7B-317C-4D89-A548-3421B99E9ACD}"/>
    <cellStyle name="Millares 10 6 3" xfId="916" xr:uid="{CFC3590B-9662-4A45-A214-5350E77BB912}"/>
    <cellStyle name="Millares 10 6 4" xfId="1556" xr:uid="{BA603663-5619-4E06-BF3F-8327B545F091}"/>
    <cellStyle name="Millares 10 7" xfId="385" xr:uid="{00000000-0005-0000-0000-00002C000000}"/>
    <cellStyle name="Millares 10 7 2" xfId="1076" xr:uid="{FA8F57E8-0588-4064-B66D-CBB99E164EAC}"/>
    <cellStyle name="Millares 10 7 3" xfId="1716" xr:uid="{3FFCC3D6-4248-440D-BE24-8062E2B64517}"/>
    <cellStyle name="Millares 10 8" xfId="756" xr:uid="{6306BE21-2BDC-4EC1-A454-43A60C989652}"/>
    <cellStyle name="Millares 10 9" xfId="1396" xr:uid="{C689EF0A-4484-40F6-B29D-AA781B1920F3}"/>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2 2 2" xfId="1272" xr:uid="{E96A1172-9508-4136-87EB-6BA3F819B0CD}"/>
    <cellStyle name="Millares 11 2 2 2 3" xfId="1912" xr:uid="{BF6412A8-D572-4B2B-B860-D9699330E9DC}"/>
    <cellStyle name="Millares 11 2 2 3" xfId="952" xr:uid="{AC006D37-FF2D-4385-A1FF-59B38827ACC3}"/>
    <cellStyle name="Millares 11 2 2 4" xfId="1592" xr:uid="{B5ADFCF5-452B-4078-AF20-C0463F54E9BD}"/>
    <cellStyle name="Millares 11 2 3" xfId="424" xr:uid="{00000000-0005-0000-0000-000031000000}"/>
    <cellStyle name="Millares 11 2 3 2" xfId="1112" xr:uid="{EE7E6724-437A-438E-9528-876C8B54DE68}"/>
    <cellStyle name="Millares 11 2 3 3" xfId="1752" xr:uid="{D60D11E3-AC3B-4B12-AAF5-10C2E1BD0CC3}"/>
    <cellStyle name="Millares 11 2 4" xfId="792" xr:uid="{C85D26D3-213D-42BA-948F-800380D9697D}"/>
    <cellStyle name="Millares 11 2 5" xfId="1432" xr:uid="{BD7B1571-A664-4F13-AF3A-637A8F54D960}"/>
    <cellStyle name="Millares 11 3" xfId="91" xr:uid="{00000000-0005-0000-0000-000032000000}"/>
    <cellStyle name="Millares 11 3 2" xfId="272" xr:uid="{00000000-0005-0000-0000-000033000000}"/>
    <cellStyle name="Millares 11 3 2 2" xfId="639" xr:uid="{00000000-0005-0000-0000-000034000000}"/>
    <cellStyle name="Millares 11 3 2 2 2" xfId="1304" xr:uid="{31523BC5-8B46-4BFD-8C1B-F303F088A4AD}"/>
    <cellStyle name="Millares 11 3 2 2 3" xfId="1944" xr:uid="{985EA1FE-A4DF-4D31-868B-A613DF884BC5}"/>
    <cellStyle name="Millares 11 3 2 3" xfId="984" xr:uid="{7D8AA06C-5347-455A-AF39-0B775A77A968}"/>
    <cellStyle name="Millares 11 3 2 4" xfId="1624" xr:uid="{0D5BD66B-CD0D-4EA6-98D9-64D24F7A55FA}"/>
    <cellStyle name="Millares 11 3 3" xfId="459" xr:uid="{00000000-0005-0000-0000-000035000000}"/>
    <cellStyle name="Millares 11 3 3 2" xfId="1144" xr:uid="{18165880-FC37-4ADB-BB94-FC278E7609D6}"/>
    <cellStyle name="Millares 11 3 3 3" xfId="1784" xr:uid="{0114ACBD-ED70-46E5-A019-A4309ADDBAC5}"/>
    <cellStyle name="Millares 11 3 4" xfId="824" xr:uid="{F7521D2F-B584-44B2-B54C-2D089879F213}"/>
    <cellStyle name="Millares 11 3 5" xfId="1464" xr:uid="{54357246-AC3D-425E-9118-EA6B95D371B9}"/>
    <cellStyle name="Millares 11 4" xfId="126" xr:uid="{00000000-0005-0000-0000-000036000000}"/>
    <cellStyle name="Millares 11 4 2" xfId="307" xr:uid="{00000000-0005-0000-0000-000037000000}"/>
    <cellStyle name="Millares 11 4 2 2" xfId="674" xr:uid="{00000000-0005-0000-0000-000038000000}"/>
    <cellStyle name="Millares 11 4 2 2 2" xfId="1336" xr:uid="{C5694A84-EC10-4B05-A914-BB6DC71C47D1}"/>
    <cellStyle name="Millares 11 4 2 2 3" xfId="1976" xr:uid="{0B79B632-E26A-41AD-94E4-3BE2886ED94B}"/>
    <cellStyle name="Millares 11 4 2 3" xfId="1016" xr:uid="{DADEAA36-BA24-4755-B5DA-BCAA53626BEE}"/>
    <cellStyle name="Millares 11 4 2 4" xfId="1656" xr:uid="{0F6A6685-B159-47F8-A7B1-3772AD68FA79}"/>
    <cellStyle name="Millares 11 4 3" xfId="494" xr:uid="{00000000-0005-0000-0000-000039000000}"/>
    <cellStyle name="Millares 11 4 3 2" xfId="1176" xr:uid="{A426CD8A-F395-4040-8375-C2CC610BCDDB}"/>
    <cellStyle name="Millares 11 4 3 3" xfId="1816" xr:uid="{2035586D-3612-4456-9080-25B06C075E2A}"/>
    <cellStyle name="Millares 11 4 4" xfId="856" xr:uid="{1D1F54DF-AA6B-4130-B844-ED2159EB33BA}"/>
    <cellStyle name="Millares 11 4 5" xfId="1496" xr:uid="{598F3612-ED1D-4A76-93D1-2FA96FB38757}"/>
    <cellStyle name="Millares 11 5" xfId="162" xr:uid="{00000000-0005-0000-0000-00003A000000}"/>
    <cellStyle name="Millares 11 5 2" xfId="342" xr:uid="{00000000-0005-0000-0000-00003B000000}"/>
    <cellStyle name="Millares 11 5 2 2" xfId="709" xr:uid="{00000000-0005-0000-0000-00003C000000}"/>
    <cellStyle name="Millares 11 5 2 2 2" xfId="1368" xr:uid="{0C6D1BC2-EF40-4F40-859C-A5CF3B8652F6}"/>
    <cellStyle name="Millares 11 5 2 2 3" xfId="2008" xr:uid="{BA0A38BD-BF0B-415C-9EE5-83193825D746}"/>
    <cellStyle name="Millares 11 5 2 3" xfId="1048" xr:uid="{7CE37C2A-822D-4D6F-96AB-589DFD7B26F2}"/>
    <cellStyle name="Millares 11 5 2 4" xfId="1688" xr:uid="{7174DD97-6C07-4B0A-9F32-82DD3BFD3826}"/>
    <cellStyle name="Millares 11 5 3" xfId="529" xr:uid="{00000000-0005-0000-0000-00003D000000}"/>
    <cellStyle name="Millares 11 5 3 2" xfId="1208" xr:uid="{D6099DCE-D70E-4681-A388-139618D735D5}"/>
    <cellStyle name="Millares 11 5 3 3" xfId="1848" xr:uid="{5D3CC76F-BC37-467C-BEE6-62E9504F58CF}"/>
    <cellStyle name="Millares 11 5 4" xfId="888" xr:uid="{0EE0AA4A-D797-4009-8034-F72F582A1766}"/>
    <cellStyle name="Millares 11 5 5" xfId="1528" xr:uid="{5C99293B-C55F-410A-82C0-E552311794A6}"/>
    <cellStyle name="Millares 11 6" xfId="202" xr:uid="{00000000-0005-0000-0000-00003E000000}"/>
    <cellStyle name="Millares 11 6 2" xfId="569" xr:uid="{00000000-0005-0000-0000-00003F000000}"/>
    <cellStyle name="Millares 11 6 2 2" xfId="1240" xr:uid="{B7FAFEFD-517E-4860-B094-0D54270864C0}"/>
    <cellStyle name="Millares 11 6 2 3" xfId="1880" xr:uid="{1F21F52E-FC5E-4ADE-B691-BE2C096B03D5}"/>
    <cellStyle name="Millares 11 6 3" xfId="920" xr:uid="{03373796-ED9B-442E-96A8-DBF9213584F7}"/>
    <cellStyle name="Millares 11 6 4" xfId="1560" xr:uid="{081A2A85-0FA9-4AE6-9F7A-F405C746EC74}"/>
    <cellStyle name="Millares 11 7" xfId="389" xr:uid="{00000000-0005-0000-0000-000040000000}"/>
    <cellStyle name="Millares 11 7 2" xfId="1080" xr:uid="{4A2A712C-DFE0-45FF-8495-5168109D9D71}"/>
    <cellStyle name="Millares 11 7 3" xfId="1720" xr:uid="{63EACF65-5C89-4FB3-B344-CAD2F6344225}"/>
    <cellStyle name="Millares 11 8" xfId="760" xr:uid="{03E8F18B-1EB1-4DBC-848F-506F9AC92F15}"/>
    <cellStyle name="Millares 11 9" xfId="1400" xr:uid="{6CAA96EB-B473-4385-B731-F2AC81974AF4}"/>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2 2 2" xfId="1279" xr:uid="{7AAAC4CF-7006-41A2-B488-5BD315FA64D9}"/>
    <cellStyle name="Millares 12 2 2 2 3" xfId="1919" xr:uid="{9AA4C53C-A32F-4A9B-8226-D3770DF0FF64}"/>
    <cellStyle name="Millares 12 2 2 3" xfId="959" xr:uid="{D33174CF-895B-48F4-A63D-9507195E531F}"/>
    <cellStyle name="Millares 12 2 2 4" xfId="1599" xr:uid="{85812D02-8050-45A2-A67D-F52D18C01007}"/>
    <cellStyle name="Millares 12 2 3" xfId="431" xr:uid="{00000000-0005-0000-0000-000045000000}"/>
    <cellStyle name="Millares 12 2 3 2" xfId="1119" xr:uid="{D55F6D04-A912-4D78-B7C3-C64BF7A02C04}"/>
    <cellStyle name="Millares 12 2 3 3" xfId="1759" xr:uid="{ED1E594F-06F7-496B-A45D-153F625B4A1B}"/>
    <cellStyle name="Millares 12 2 4" xfId="799" xr:uid="{1091D133-7783-4359-807A-52408C053697}"/>
    <cellStyle name="Millares 12 2 5" xfId="1439" xr:uid="{389696C6-4416-4391-9F79-047E7A9CE350}"/>
    <cellStyle name="Millares 12 3" xfId="98" xr:uid="{00000000-0005-0000-0000-000046000000}"/>
    <cellStyle name="Millares 12 3 2" xfId="279" xr:uid="{00000000-0005-0000-0000-000047000000}"/>
    <cellStyle name="Millares 12 3 2 2" xfId="646" xr:uid="{00000000-0005-0000-0000-000048000000}"/>
    <cellStyle name="Millares 12 3 2 2 2" xfId="1311" xr:uid="{11B1B39A-FA0B-4A97-A61B-3ACD7F8A8704}"/>
    <cellStyle name="Millares 12 3 2 2 3" xfId="1951" xr:uid="{1DCA87DE-7E6B-424D-AE0B-0D56C0F902CB}"/>
    <cellStyle name="Millares 12 3 2 3" xfId="991" xr:uid="{8B0F379D-6DF8-47F4-A83E-BE8D83A131B2}"/>
    <cellStyle name="Millares 12 3 2 4" xfId="1631" xr:uid="{2A97E55F-2294-41B9-B835-3E490021D197}"/>
    <cellStyle name="Millares 12 3 3" xfId="466" xr:uid="{00000000-0005-0000-0000-000049000000}"/>
    <cellStyle name="Millares 12 3 3 2" xfId="1151" xr:uid="{8E2FD50A-B6CA-4601-970F-31B59E792B1F}"/>
    <cellStyle name="Millares 12 3 3 3" xfId="1791" xr:uid="{F9C992B1-684F-4E50-BA5F-D9C83D2BC69F}"/>
    <cellStyle name="Millares 12 3 4" xfId="831" xr:uid="{E227D28C-16B9-4A18-850D-C98F85959477}"/>
    <cellStyle name="Millares 12 3 5" xfId="1471" xr:uid="{15F1232D-E084-4918-86FD-0819FAD039B6}"/>
    <cellStyle name="Millares 12 4" xfId="133" xr:uid="{00000000-0005-0000-0000-00004A000000}"/>
    <cellStyle name="Millares 12 4 2" xfId="314" xr:uid="{00000000-0005-0000-0000-00004B000000}"/>
    <cellStyle name="Millares 12 4 2 2" xfId="681" xr:uid="{00000000-0005-0000-0000-00004C000000}"/>
    <cellStyle name="Millares 12 4 2 2 2" xfId="1343" xr:uid="{AEDF2C63-3991-46F0-B948-E0225BAFD866}"/>
    <cellStyle name="Millares 12 4 2 2 3" xfId="1983" xr:uid="{5A9360A0-8AFA-4AEA-A5D8-685B39F6A00B}"/>
    <cellStyle name="Millares 12 4 2 3" xfId="1023" xr:uid="{00D4959E-AE20-4C65-80CE-B7971036514C}"/>
    <cellStyle name="Millares 12 4 2 4" xfId="1663" xr:uid="{48F93464-E85D-4CC0-B994-55F1F6DBF072}"/>
    <cellStyle name="Millares 12 4 3" xfId="501" xr:uid="{00000000-0005-0000-0000-00004D000000}"/>
    <cellStyle name="Millares 12 4 3 2" xfId="1183" xr:uid="{A2903F7F-B158-4BA8-8095-8373865CCCA3}"/>
    <cellStyle name="Millares 12 4 3 3" xfId="1823" xr:uid="{DED44776-114E-4837-AA57-BAAFA1384252}"/>
    <cellStyle name="Millares 12 4 4" xfId="863" xr:uid="{21016F02-44CF-4631-B795-903BA372498A}"/>
    <cellStyle name="Millares 12 4 5" xfId="1503" xr:uid="{401D7ED6-9035-4CE0-843E-67A4F18C59B3}"/>
    <cellStyle name="Millares 12 5" xfId="169" xr:uid="{00000000-0005-0000-0000-00004E000000}"/>
    <cellStyle name="Millares 12 5 2" xfId="349" xr:uid="{00000000-0005-0000-0000-00004F000000}"/>
    <cellStyle name="Millares 12 5 2 2" xfId="716" xr:uid="{00000000-0005-0000-0000-000050000000}"/>
    <cellStyle name="Millares 12 5 2 2 2" xfId="1375" xr:uid="{5D42A6B6-4879-408F-8907-0D9DA112643A}"/>
    <cellStyle name="Millares 12 5 2 2 3" xfId="2015" xr:uid="{1275FF0F-C925-42BA-ACA3-49A06B1C6322}"/>
    <cellStyle name="Millares 12 5 2 3" xfId="1055" xr:uid="{EC6C2605-5FB2-4F15-9388-A83B7920E21F}"/>
    <cellStyle name="Millares 12 5 2 4" xfId="1695" xr:uid="{3612D765-052D-45E8-9844-0DD91A1FACF8}"/>
    <cellStyle name="Millares 12 5 3" xfId="536" xr:uid="{00000000-0005-0000-0000-000051000000}"/>
    <cellStyle name="Millares 12 5 3 2" xfId="1215" xr:uid="{C01860AC-EDF4-4E4A-8D80-C159A0F25787}"/>
    <cellStyle name="Millares 12 5 3 3" xfId="1855" xr:uid="{652E85E7-5611-41A8-88B1-6202009FBCF4}"/>
    <cellStyle name="Millares 12 5 4" xfId="895" xr:uid="{FBCC747B-E801-4B66-81D3-ECED2ACD3305}"/>
    <cellStyle name="Millares 12 5 5" xfId="1535" xr:uid="{F3812CFA-8ED5-4EAE-9DF3-E069A3841C94}"/>
    <cellStyle name="Millares 12 6" xfId="209" xr:uid="{00000000-0005-0000-0000-000052000000}"/>
    <cellStyle name="Millares 12 6 2" xfId="576" xr:uid="{00000000-0005-0000-0000-000053000000}"/>
    <cellStyle name="Millares 12 6 2 2" xfId="1247" xr:uid="{2EC2E1D2-10CF-4DA0-89CA-DB626BB4B9D9}"/>
    <cellStyle name="Millares 12 6 2 3" xfId="1887" xr:uid="{0C870B2C-E7C2-450B-92AA-D67A09D1F7EF}"/>
    <cellStyle name="Millares 12 6 3" xfId="927" xr:uid="{59DCB88D-EE82-4344-BFA8-11E4CF922D4D}"/>
    <cellStyle name="Millares 12 6 4" xfId="1567" xr:uid="{B46A8360-227B-4E81-8CC3-88C791E1E80B}"/>
    <cellStyle name="Millares 12 7" xfId="396" xr:uid="{00000000-0005-0000-0000-000054000000}"/>
    <cellStyle name="Millares 12 7 2" xfId="1087" xr:uid="{B7E3A3E2-8256-47BE-A5E3-927743140521}"/>
    <cellStyle name="Millares 12 7 3" xfId="1727" xr:uid="{1D0017EF-669E-4334-989F-DFBE47B13584}"/>
    <cellStyle name="Millares 12 8" xfId="767" xr:uid="{804E3EDD-9954-4440-ADC8-89E27C69FA3D}"/>
    <cellStyle name="Millares 12 9" xfId="1407" xr:uid="{D3DB9287-0CA3-4F50-BE77-6B2AA97A9D52}"/>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2 2 2" xfId="1283" xr:uid="{FE9B66CB-807A-4B19-A8B8-DEF74A94784B}"/>
    <cellStyle name="Millares 13 2 2 2 3" xfId="1923" xr:uid="{2E340DD4-E3CB-484B-A4EA-6E47C533005D}"/>
    <cellStyle name="Millares 13 2 2 3" xfId="963" xr:uid="{308F568A-BF72-4325-A24F-BF44A66DE777}"/>
    <cellStyle name="Millares 13 2 2 4" xfId="1603" xr:uid="{78C69A6B-B394-4D2A-B462-B384A94353D3}"/>
    <cellStyle name="Millares 13 2 3" xfId="435" xr:uid="{00000000-0005-0000-0000-000059000000}"/>
    <cellStyle name="Millares 13 2 3 2" xfId="1123" xr:uid="{40EF7231-97FF-4DF1-8D27-B8FC2357A7A4}"/>
    <cellStyle name="Millares 13 2 3 3" xfId="1763" xr:uid="{5AD03B64-A50C-4B6A-9DB3-2338A182C97A}"/>
    <cellStyle name="Millares 13 2 4" xfId="803" xr:uid="{2C883DEA-0D83-45DE-AF86-DD3079A17D68}"/>
    <cellStyle name="Millares 13 2 5" xfId="1443" xr:uid="{A9D9CDB1-CEE4-439E-8F2C-299CDAAE355E}"/>
    <cellStyle name="Millares 13 3" xfId="102" xr:uid="{00000000-0005-0000-0000-00005A000000}"/>
    <cellStyle name="Millares 13 3 2" xfId="283" xr:uid="{00000000-0005-0000-0000-00005B000000}"/>
    <cellStyle name="Millares 13 3 2 2" xfId="650" xr:uid="{00000000-0005-0000-0000-00005C000000}"/>
    <cellStyle name="Millares 13 3 2 2 2" xfId="1315" xr:uid="{59349599-A0A5-40DC-8CA5-6A3894991B44}"/>
    <cellStyle name="Millares 13 3 2 2 3" xfId="1955" xr:uid="{9B1448A9-03E4-4844-87D2-6A3AF703AAE7}"/>
    <cellStyle name="Millares 13 3 2 3" xfId="995" xr:uid="{AC654491-AA60-49B0-B787-790DD99ED1C8}"/>
    <cellStyle name="Millares 13 3 2 4" xfId="1635" xr:uid="{559142E8-0E27-471F-A38D-D6EEB39716C7}"/>
    <cellStyle name="Millares 13 3 3" xfId="470" xr:uid="{00000000-0005-0000-0000-00005D000000}"/>
    <cellStyle name="Millares 13 3 3 2" xfId="1155" xr:uid="{9D538F62-42E1-4063-8E82-0D67689FA3B1}"/>
    <cellStyle name="Millares 13 3 3 3" xfId="1795" xr:uid="{E3C32417-348B-4EDE-8289-D44DE48BEB90}"/>
    <cellStyle name="Millares 13 3 4" xfId="835" xr:uid="{71AF2D89-34A4-4BF8-A02A-70EB7A793E20}"/>
    <cellStyle name="Millares 13 3 5" xfId="1475" xr:uid="{8CF08E2D-7288-4A7F-B30C-56CEE06F4758}"/>
    <cellStyle name="Millares 13 4" xfId="137" xr:uid="{00000000-0005-0000-0000-00005E000000}"/>
    <cellStyle name="Millares 13 4 2" xfId="318" xr:uid="{00000000-0005-0000-0000-00005F000000}"/>
    <cellStyle name="Millares 13 4 2 2" xfId="685" xr:uid="{00000000-0005-0000-0000-000060000000}"/>
    <cellStyle name="Millares 13 4 2 2 2" xfId="1347" xr:uid="{BC1E1510-147C-4ECF-9F95-215D1DBF2983}"/>
    <cellStyle name="Millares 13 4 2 2 3" xfId="1987" xr:uid="{B41E0C59-D879-476F-B8B1-38CE854FDC22}"/>
    <cellStyle name="Millares 13 4 2 3" xfId="1027" xr:uid="{1BB12CD0-E651-4B5A-BC49-66802218B727}"/>
    <cellStyle name="Millares 13 4 2 4" xfId="1667" xr:uid="{BD1F1406-5690-49A3-883E-9988772181FE}"/>
    <cellStyle name="Millares 13 4 3" xfId="505" xr:uid="{00000000-0005-0000-0000-000061000000}"/>
    <cellStyle name="Millares 13 4 3 2" xfId="1187" xr:uid="{7D0D3943-3F71-4843-BFA3-24AD416500D3}"/>
    <cellStyle name="Millares 13 4 3 3" xfId="1827" xr:uid="{A0A513CD-762E-4075-970A-4FE036AC884B}"/>
    <cellStyle name="Millares 13 4 4" xfId="867" xr:uid="{3899B9CA-3349-476A-820A-E48DBE5EBC9D}"/>
    <cellStyle name="Millares 13 4 5" xfId="1507" xr:uid="{9E286BB0-2018-448D-8429-F4F3BF11A4D9}"/>
    <cellStyle name="Millares 13 5" xfId="173" xr:uid="{00000000-0005-0000-0000-000062000000}"/>
    <cellStyle name="Millares 13 5 2" xfId="353" xr:uid="{00000000-0005-0000-0000-000063000000}"/>
    <cellStyle name="Millares 13 5 2 2" xfId="720" xr:uid="{00000000-0005-0000-0000-000064000000}"/>
    <cellStyle name="Millares 13 5 2 2 2" xfId="1379" xr:uid="{835CD263-74BC-4892-BFF6-5C39AD1D5A88}"/>
    <cellStyle name="Millares 13 5 2 2 3" xfId="2019" xr:uid="{A10036DD-B810-4730-B65D-A5B32C793F33}"/>
    <cellStyle name="Millares 13 5 2 3" xfId="1059" xr:uid="{69A647B1-DD48-4463-86F8-6AB4FB11D6E1}"/>
    <cellStyle name="Millares 13 5 2 4" xfId="1699" xr:uid="{4109A3D8-8E2E-4798-8EBD-0008D7D1466A}"/>
    <cellStyle name="Millares 13 5 3" xfId="540" xr:uid="{00000000-0005-0000-0000-000065000000}"/>
    <cellStyle name="Millares 13 5 3 2" xfId="1219" xr:uid="{C79C51EE-4658-45D7-8C2A-36B81CF33201}"/>
    <cellStyle name="Millares 13 5 3 3" xfId="1859" xr:uid="{4C18872D-A2F7-4183-A022-CBA2B291C35E}"/>
    <cellStyle name="Millares 13 5 4" xfId="899" xr:uid="{60259A11-B581-4E00-A431-6CB3E40A9FB5}"/>
    <cellStyle name="Millares 13 5 5" xfId="1539" xr:uid="{5831E6E7-2AAC-47BB-BD65-96549AEAF917}"/>
    <cellStyle name="Millares 13 6" xfId="213" xr:uid="{00000000-0005-0000-0000-000066000000}"/>
    <cellStyle name="Millares 13 6 2" xfId="580" xr:uid="{00000000-0005-0000-0000-000067000000}"/>
    <cellStyle name="Millares 13 6 2 2" xfId="1251" xr:uid="{982AB2CF-8980-451C-B4E3-9CC1438A4D53}"/>
    <cellStyle name="Millares 13 6 2 3" xfId="1891" xr:uid="{E3C30C27-DEC8-465E-B395-A17AAAA66E1A}"/>
    <cellStyle name="Millares 13 6 3" xfId="931" xr:uid="{6793A475-482C-4255-BC2A-761C46B237CE}"/>
    <cellStyle name="Millares 13 6 4" xfId="1571" xr:uid="{8330C39F-BFBE-48B9-87ED-7991776AC60E}"/>
    <cellStyle name="Millares 13 7" xfId="400" xr:uid="{00000000-0005-0000-0000-000068000000}"/>
    <cellStyle name="Millares 13 7 2" xfId="1091" xr:uid="{012E775F-EBB4-4993-B4E9-551D4002F155}"/>
    <cellStyle name="Millares 13 7 3" xfId="1731" xr:uid="{093967A8-4375-4528-B38F-81E49866618D}"/>
    <cellStyle name="Millares 13 8" xfId="771" xr:uid="{07BBDB64-8533-43A8-ACE4-2EADBA80FC27}"/>
    <cellStyle name="Millares 13 9" xfId="1411" xr:uid="{CCEA8551-E86C-403D-BE5E-F101DB2D7DF8}"/>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2 2 2" xfId="1284" xr:uid="{FC66FD96-2EB5-436E-B0F8-C11D85E9E82D}"/>
    <cellStyle name="Millares 14 2 2 2 3" xfId="1924" xr:uid="{B0A694DB-CE94-48E6-804F-DFC33BE7FCF5}"/>
    <cellStyle name="Millares 14 2 2 3" xfId="964" xr:uid="{FBC62569-F131-4A32-94E1-C99A2EEE211F}"/>
    <cellStyle name="Millares 14 2 2 4" xfId="1604" xr:uid="{65AC3A4A-B031-4439-95A5-C64340563CC6}"/>
    <cellStyle name="Millares 14 2 3" xfId="436" xr:uid="{00000000-0005-0000-0000-00006D000000}"/>
    <cellStyle name="Millares 14 2 3 2" xfId="1124" xr:uid="{61BABF1C-13FA-472B-BE5C-A0139DA1ED23}"/>
    <cellStyle name="Millares 14 2 3 3" xfId="1764" xr:uid="{9A8AAFD4-4988-4386-B528-DAF0C57611A4}"/>
    <cellStyle name="Millares 14 2 4" xfId="804" xr:uid="{A1C019D9-1800-41FC-8DC9-20F3EECBF20A}"/>
    <cellStyle name="Millares 14 2 5" xfId="1444" xr:uid="{8A614128-AE9A-4E20-B2A0-E0CC89EB6331}"/>
    <cellStyle name="Millares 14 3" xfId="103" xr:uid="{00000000-0005-0000-0000-00006E000000}"/>
    <cellStyle name="Millares 14 3 2" xfId="284" xr:uid="{00000000-0005-0000-0000-00006F000000}"/>
    <cellStyle name="Millares 14 3 2 2" xfId="651" xr:uid="{00000000-0005-0000-0000-000070000000}"/>
    <cellStyle name="Millares 14 3 2 2 2" xfId="1316" xr:uid="{FCA8D495-1212-4267-99CF-84F1DED26AAD}"/>
    <cellStyle name="Millares 14 3 2 2 3" xfId="1956" xr:uid="{703B010B-1E72-4896-B555-A01840924112}"/>
    <cellStyle name="Millares 14 3 2 3" xfId="996" xr:uid="{E34DCB27-54F6-4CCC-8F43-97D64A8359C4}"/>
    <cellStyle name="Millares 14 3 2 4" xfId="1636" xr:uid="{BF1E61A4-A772-40AD-ABAF-ED83C1FC88E2}"/>
    <cellStyle name="Millares 14 3 3" xfId="471" xr:uid="{00000000-0005-0000-0000-000071000000}"/>
    <cellStyle name="Millares 14 3 3 2" xfId="1156" xr:uid="{E034D639-3988-4FD2-8597-1CD4726020C1}"/>
    <cellStyle name="Millares 14 3 3 3" xfId="1796" xr:uid="{61E6529A-30BD-4BA2-85A6-ED6CB0160927}"/>
    <cellStyle name="Millares 14 3 4" xfId="836" xr:uid="{DDF51963-F1DE-4C32-B5E8-07D1827C0830}"/>
    <cellStyle name="Millares 14 3 5" xfId="1476" xr:uid="{FFF65A51-2EB0-45A7-9155-528AE01236D2}"/>
    <cellStyle name="Millares 14 4" xfId="138" xr:uid="{00000000-0005-0000-0000-000072000000}"/>
    <cellStyle name="Millares 14 4 2" xfId="319" xr:uid="{00000000-0005-0000-0000-000073000000}"/>
    <cellStyle name="Millares 14 4 2 2" xfId="686" xr:uid="{00000000-0005-0000-0000-000074000000}"/>
    <cellStyle name="Millares 14 4 2 2 2" xfId="1348" xr:uid="{98AA91CA-F9DA-4C55-932F-7AC503A8ADA5}"/>
    <cellStyle name="Millares 14 4 2 2 3" xfId="1988" xr:uid="{CF180C97-8971-4084-8AE4-04682BE6B787}"/>
    <cellStyle name="Millares 14 4 2 3" xfId="1028" xr:uid="{057BBD01-01BC-4935-8758-D100DA412D4B}"/>
    <cellStyle name="Millares 14 4 2 4" xfId="1668" xr:uid="{18B7DBA9-8A75-4769-92D2-4EF0B21BD64C}"/>
    <cellStyle name="Millares 14 4 3" xfId="506" xr:uid="{00000000-0005-0000-0000-000075000000}"/>
    <cellStyle name="Millares 14 4 3 2" xfId="1188" xr:uid="{B66F2413-6A16-4790-9D0C-9FED1D846259}"/>
    <cellStyle name="Millares 14 4 3 3" xfId="1828" xr:uid="{55786495-432D-4456-847F-28CE423273CD}"/>
    <cellStyle name="Millares 14 4 4" xfId="868" xr:uid="{F0B79EEE-CE5B-442E-A557-F217598E341D}"/>
    <cellStyle name="Millares 14 4 5" xfId="1508" xr:uid="{E787BCFE-8A32-447D-9059-C0C837F378E2}"/>
    <cellStyle name="Millares 14 5" xfId="174" xr:uid="{00000000-0005-0000-0000-000076000000}"/>
    <cellStyle name="Millares 14 5 2" xfId="354" xr:uid="{00000000-0005-0000-0000-000077000000}"/>
    <cellStyle name="Millares 14 5 2 2" xfId="721" xr:uid="{00000000-0005-0000-0000-000078000000}"/>
    <cellStyle name="Millares 14 5 2 2 2" xfId="1380" xr:uid="{85E5ED5C-B234-47E4-8781-D66B9FDC965E}"/>
    <cellStyle name="Millares 14 5 2 2 3" xfId="2020" xr:uid="{9D5E9B4B-BED8-4295-BC53-4534A34B631B}"/>
    <cellStyle name="Millares 14 5 2 3" xfId="1060" xr:uid="{399F26C0-E7AA-471C-9426-9C0E44BC08ED}"/>
    <cellStyle name="Millares 14 5 2 4" xfId="1700" xr:uid="{07E6719A-A6B2-45A3-9A3F-B58CCF5A1089}"/>
    <cellStyle name="Millares 14 5 3" xfId="541" xr:uid="{00000000-0005-0000-0000-000079000000}"/>
    <cellStyle name="Millares 14 5 3 2" xfId="1220" xr:uid="{E5A078AF-9BFE-45FB-B454-049A67FAE543}"/>
    <cellStyle name="Millares 14 5 3 3" xfId="1860" xr:uid="{FAE540C7-F82C-4ECA-B401-93104C163D7B}"/>
    <cellStyle name="Millares 14 5 4" xfId="900" xr:uid="{4CB9F364-8660-4D52-81D8-E5F0EC628420}"/>
    <cellStyle name="Millares 14 5 5" xfId="1540" xr:uid="{3CBAA02F-7C43-47FE-B41B-35EA5F012C78}"/>
    <cellStyle name="Millares 14 6" xfId="214" xr:uid="{00000000-0005-0000-0000-00007A000000}"/>
    <cellStyle name="Millares 14 6 2" xfId="581" xr:uid="{00000000-0005-0000-0000-00007B000000}"/>
    <cellStyle name="Millares 14 6 2 2" xfId="1252" xr:uid="{462B9BC4-DEE6-4DF9-963E-2C8F94EBD2B4}"/>
    <cellStyle name="Millares 14 6 2 3" xfId="1892" xr:uid="{7A0BC740-C795-4406-AA98-899C828D7687}"/>
    <cellStyle name="Millares 14 6 3" xfId="932" xr:uid="{0B05CE5E-83AA-4D24-8185-E086BA74805F}"/>
    <cellStyle name="Millares 14 6 4" xfId="1572" xr:uid="{9D64D28D-1186-4AA9-8E7D-D50588D1B06D}"/>
    <cellStyle name="Millares 14 7" xfId="401" xr:uid="{00000000-0005-0000-0000-00007C000000}"/>
    <cellStyle name="Millares 14 7 2" xfId="1092" xr:uid="{7E2B6CC1-8F0E-475D-8E46-F584A08E68CA}"/>
    <cellStyle name="Millares 14 7 3" xfId="1732" xr:uid="{5879D1BA-149E-492D-B7DD-575D8FE0FC07}"/>
    <cellStyle name="Millares 14 8" xfId="772" xr:uid="{18F35D1C-2F7F-4AF8-9296-F612F595FC92}"/>
    <cellStyle name="Millares 14 9" xfId="1412" xr:uid="{98CE58BC-5EBA-472E-AB65-63F147D41D48}"/>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2 2 2" xfId="1280" xr:uid="{E251796D-40BE-406D-AE23-420E1B8C823E}"/>
    <cellStyle name="Millares 15 2 2 2 3" xfId="1920" xr:uid="{25F73505-8B2A-4D95-A025-5A464101BB45}"/>
    <cellStyle name="Millares 15 2 2 3" xfId="960" xr:uid="{896D7E27-A383-4232-B17F-47B380A20E5A}"/>
    <cellStyle name="Millares 15 2 2 4" xfId="1600" xr:uid="{23B011F8-EDE9-4C27-9342-B008896AB717}"/>
    <cellStyle name="Millares 15 2 3" xfId="432" xr:uid="{00000000-0005-0000-0000-000081000000}"/>
    <cellStyle name="Millares 15 2 3 2" xfId="1120" xr:uid="{93969B34-2457-4EDA-B11B-4BEDEEE0A706}"/>
    <cellStyle name="Millares 15 2 3 3" xfId="1760" xr:uid="{397C4C55-5040-487C-83DE-4032EB35995E}"/>
    <cellStyle name="Millares 15 2 4" xfId="800" xr:uid="{346B05DE-1E44-4A69-8C2C-FEF2231B942D}"/>
    <cellStyle name="Millares 15 2 5" xfId="1440" xr:uid="{D35F1243-085D-4150-965A-291E901E9E95}"/>
    <cellStyle name="Millares 15 3" xfId="99" xr:uid="{00000000-0005-0000-0000-000082000000}"/>
    <cellStyle name="Millares 15 3 2" xfId="280" xr:uid="{00000000-0005-0000-0000-000083000000}"/>
    <cellStyle name="Millares 15 3 2 2" xfId="647" xr:uid="{00000000-0005-0000-0000-000084000000}"/>
    <cellStyle name="Millares 15 3 2 2 2" xfId="1312" xr:uid="{6A81A622-C6E7-4A31-A74C-9D84FD5CA829}"/>
    <cellStyle name="Millares 15 3 2 2 3" xfId="1952" xr:uid="{CFC2F967-BB5F-406F-9B70-6E50313D83AF}"/>
    <cellStyle name="Millares 15 3 2 3" xfId="992" xr:uid="{9B38E512-C07B-4C50-92E5-B3986B660BF2}"/>
    <cellStyle name="Millares 15 3 2 4" xfId="1632" xr:uid="{B35964DC-B55C-48C4-AF93-6339286F478B}"/>
    <cellStyle name="Millares 15 3 3" xfId="467" xr:uid="{00000000-0005-0000-0000-000085000000}"/>
    <cellStyle name="Millares 15 3 3 2" xfId="1152" xr:uid="{0F65DDDB-6614-405B-8662-36FA29D5F77A}"/>
    <cellStyle name="Millares 15 3 3 3" xfId="1792" xr:uid="{3DDB41B9-A92A-4206-A5CE-8A555CDDE6C5}"/>
    <cellStyle name="Millares 15 3 4" xfId="832" xr:uid="{FE64FC48-7711-4917-BDF8-EE70393A47AE}"/>
    <cellStyle name="Millares 15 3 5" xfId="1472" xr:uid="{A6AD8DB0-EB24-4006-B360-509B090E34DD}"/>
    <cellStyle name="Millares 15 4" xfId="134" xr:uid="{00000000-0005-0000-0000-000086000000}"/>
    <cellStyle name="Millares 15 4 2" xfId="315" xr:uid="{00000000-0005-0000-0000-000087000000}"/>
    <cellStyle name="Millares 15 4 2 2" xfId="682" xr:uid="{00000000-0005-0000-0000-000088000000}"/>
    <cellStyle name="Millares 15 4 2 2 2" xfId="1344" xr:uid="{D0CF7E5F-C2BA-4692-A067-B14337BF3C4D}"/>
    <cellStyle name="Millares 15 4 2 2 3" xfId="1984" xr:uid="{66892307-284F-4005-AD28-0CEA811DA38E}"/>
    <cellStyle name="Millares 15 4 2 3" xfId="1024" xr:uid="{BE426DB2-5520-45BC-BD7C-4F04EAB53243}"/>
    <cellStyle name="Millares 15 4 2 4" xfId="1664" xr:uid="{7C1D9D22-3DD6-481F-9DF7-74FF821FF1E4}"/>
    <cellStyle name="Millares 15 4 3" xfId="502" xr:uid="{00000000-0005-0000-0000-000089000000}"/>
    <cellStyle name="Millares 15 4 3 2" xfId="1184" xr:uid="{F0ED21AA-6CA8-4A05-BA55-A35D3BAD29AE}"/>
    <cellStyle name="Millares 15 4 3 3" xfId="1824" xr:uid="{D1AAE1C4-60D3-4277-B808-51B5F248A58C}"/>
    <cellStyle name="Millares 15 4 4" xfId="864" xr:uid="{897CD445-C982-4CE0-96E4-6FD4EC1CB359}"/>
    <cellStyle name="Millares 15 4 5" xfId="1504" xr:uid="{20AA93B1-EED5-4C12-8017-94385D92757E}"/>
    <cellStyle name="Millares 15 5" xfId="170" xr:uid="{00000000-0005-0000-0000-00008A000000}"/>
    <cellStyle name="Millares 15 5 2" xfId="350" xr:uid="{00000000-0005-0000-0000-00008B000000}"/>
    <cellStyle name="Millares 15 5 2 2" xfId="717" xr:uid="{00000000-0005-0000-0000-00008C000000}"/>
    <cellStyle name="Millares 15 5 2 2 2" xfId="1376" xr:uid="{43499A93-B32B-475D-BEF9-F96D16CC3CD8}"/>
    <cellStyle name="Millares 15 5 2 2 3" xfId="2016" xr:uid="{628C1C08-0F2D-4331-A293-18050F4493B0}"/>
    <cellStyle name="Millares 15 5 2 3" xfId="1056" xr:uid="{9C203A0F-D6BD-489A-84D7-8D34FB21578C}"/>
    <cellStyle name="Millares 15 5 2 4" xfId="1696" xr:uid="{B03D8820-52FB-4B8C-89EF-69E43E0B5C7E}"/>
    <cellStyle name="Millares 15 5 3" xfId="537" xr:uid="{00000000-0005-0000-0000-00008D000000}"/>
    <cellStyle name="Millares 15 5 3 2" xfId="1216" xr:uid="{BB13BD8E-0B1D-4704-9E3E-6F8F73C9A911}"/>
    <cellStyle name="Millares 15 5 3 3" xfId="1856" xr:uid="{222592EC-C27E-4AD1-A26F-6B0D1F61747C}"/>
    <cellStyle name="Millares 15 5 4" xfId="896" xr:uid="{9CF106F0-B078-4A4F-B2D0-D61E3AAAC616}"/>
    <cellStyle name="Millares 15 5 5" xfId="1536" xr:uid="{0BA1D7E7-1ED9-4CA9-A84F-FD92D4B38197}"/>
    <cellStyle name="Millares 15 6" xfId="210" xr:uid="{00000000-0005-0000-0000-00008E000000}"/>
    <cellStyle name="Millares 15 6 2" xfId="577" xr:uid="{00000000-0005-0000-0000-00008F000000}"/>
    <cellStyle name="Millares 15 6 2 2" xfId="1248" xr:uid="{EB995087-C0A8-445A-A036-08A7015DDFF2}"/>
    <cellStyle name="Millares 15 6 2 3" xfId="1888" xr:uid="{88ACA5C6-1118-48F5-9357-543D01EBCF54}"/>
    <cellStyle name="Millares 15 6 3" xfId="928" xr:uid="{362739B6-8687-418E-87C3-E4F77A2AD102}"/>
    <cellStyle name="Millares 15 6 4" xfId="1568" xr:uid="{C30F2BD1-3AFD-42A6-B123-BD1739C4C2C8}"/>
    <cellStyle name="Millares 15 7" xfId="397" xr:uid="{00000000-0005-0000-0000-000090000000}"/>
    <cellStyle name="Millares 15 7 2" xfId="1088" xr:uid="{06C46742-665E-42A6-BED3-E00943C2E28D}"/>
    <cellStyle name="Millares 15 7 3" xfId="1728" xr:uid="{1325A2CE-BEFF-46B1-B435-C3BF3DBB6FAE}"/>
    <cellStyle name="Millares 15 8" xfId="768" xr:uid="{BF5AA35A-5E7C-4F49-9775-950F3A03D75F}"/>
    <cellStyle name="Millares 15 9" xfId="1408" xr:uid="{F04FE6B1-2AED-4419-9F42-0F11C0F7E49D}"/>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2 2 2" xfId="1281" xr:uid="{FED9E9F6-323B-4FC0-98FE-A1BE6AA56E67}"/>
    <cellStyle name="Millares 16 2 2 2 3" xfId="1921" xr:uid="{F81ACC4A-B5AF-4113-8A32-E503FED60560}"/>
    <cellStyle name="Millares 16 2 2 3" xfId="961" xr:uid="{15909456-6AAA-421B-AF17-A868488E64B5}"/>
    <cellStyle name="Millares 16 2 2 4" xfId="1601" xr:uid="{F9B97407-A04F-4BA0-867F-2157B7E76910}"/>
    <cellStyle name="Millares 16 2 3" xfId="433" xr:uid="{00000000-0005-0000-0000-000095000000}"/>
    <cellStyle name="Millares 16 2 3 2" xfId="1121" xr:uid="{690CE7EA-A637-48F3-9374-06C222095BCC}"/>
    <cellStyle name="Millares 16 2 3 3" xfId="1761" xr:uid="{4748EB80-B39E-462E-B4D8-D3E5C8EBA81D}"/>
    <cellStyle name="Millares 16 2 4" xfId="801" xr:uid="{90ADB8F5-4B29-4AEC-9F8E-1BF2BFC76337}"/>
    <cellStyle name="Millares 16 2 5" xfId="1441" xr:uid="{D34AFA6F-1864-4342-972A-75DCAE173D58}"/>
    <cellStyle name="Millares 16 3" xfId="100" xr:uid="{00000000-0005-0000-0000-000096000000}"/>
    <cellStyle name="Millares 16 3 2" xfId="281" xr:uid="{00000000-0005-0000-0000-000097000000}"/>
    <cellStyle name="Millares 16 3 2 2" xfId="648" xr:uid="{00000000-0005-0000-0000-000098000000}"/>
    <cellStyle name="Millares 16 3 2 2 2" xfId="1313" xr:uid="{6EDF5413-E689-4D36-88FE-16955B826025}"/>
    <cellStyle name="Millares 16 3 2 2 3" xfId="1953" xr:uid="{365BE650-B343-4B41-B417-350EA59BA379}"/>
    <cellStyle name="Millares 16 3 2 3" xfId="993" xr:uid="{D3B3A7AB-A74A-43C3-827D-2FAE47C87C21}"/>
    <cellStyle name="Millares 16 3 2 4" xfId="1633" xr:uid="{39A3EF2B-7CC4-4EFA-8BA5-7811DC68A05A}"/>
    <cellStyle name="Millares 16 3 3" xfId="468" xr:uid="{00000000-0005-0000-0000-000099000000}"/>
    <cellStyle name="Millares 16 3 3 2" xfId="1153" xr:uid="{4A5DD255-E847-43EB-ABBF-4748A8615C51}"/>
    <cellStyle name="Millares 16 3 3 3" xfId="1793" xr:uid="{B95EF444-5A76-49D3-A116-52B424CE4748}"/>
    <cellStyle name="Millares 16 3 4" xfId="833" xr:uid="{D4FA5EB3-0C96-49D5-B48B-71C6FDBDA668}"/>
    <cellStyle name="Millares 16 3 5" xfId="1473" xr:uid="{11BBFF4B-F940-4E02-860F-183A81CD4A38}"/>
    <cellStyle name="Millares 16 4" xfId="135" xr:uid="{00000000-0005-0000-0000-00009A000000}"/>
    <cellStyle name="Millares 16 4 2" xfId="316" xr:uid="{00000000-0005-0000-0000-00009B000000}"/>
    <cellStyle name="Millares 16 4 2 2" xfId="683" xr:uid="{00000000-0005-0000-0000-00009C000000}"/>
    <cellStyle name="Millares 16 4 2 2 2" xfId="1345" xr:uid="{877206B0-8BCA-4775-A98E-E0488B34A694}"/>
    <cellStyle name="Millares 16 4 2 2 3" xfId="1985" xr:uid="{C563300F-890B-4DB4-AC67-2C09AB8BABED}"/>
    <cellStyle name="Millares 16 4 2 3" xfId="1025" xr:uid="{FAB23728-096A-4F21-8F15-41984F7C1ED4}"/>
    <cellStyle name="Millares 16 4 2 4" xfId="1665" xr:uid="{DE96AA3C-382E-4A4F-ADF2-50500C8FE36B}"/>
    <cellStyle name="Millares 16 4 3" xfId="503" xr:uid="{00000000-0005-0000-0000-00009D000000}"/>
    <cellStyle name="Millares 16 4 3 2" xfId="1185" xr:uid="{A6D05868-AB2A-4972-A7E3-5A3D59BA264C}"/>
    <cellStyle name="Millares 16 4 3 3" xfId="1825" xr:uid="{FFEF0D31-5DE0-422E-96AF-9FC805467665}"/>
    <cellStyle name="Millares 16 4 4" xfId="865" xr:uid="{97295C2D-B9AA-45D5-9FA3-1C482B5B7DCF}"/>
    <cellStyle name="Millares 16 4 5" xfId="1505" xr:uid="{2E571C65-9B86-4205-A31E-DAEC9EE10CEF}"/>
    <cellStyle name="Millares 16 5" xfId="171" xr:uid="{00000000-0005-0000-0000-00009E000000}"/>
    <cellStyle name="Millares 16 5 2" xfId="351" xr:uid="{00000000-0005-0000-0000-00009F000000}"/>
    <cellStyle name="Millares 16 5 2 2" xfId="718" xr:uid="{00000000-0005-0000-0000-0000A0000000}"/>
    <cellStyle name="Millares 16 5 2 2 2" xfId="1377" xr:uid="{60E7CA3F-8714-4C51-985E-A41643AB9198}"/>
    <cellStyle name="Millares 16 5 2 2 3" xfId="2017" xr:uid="{4092279E-A4B8-45C0-BEBA-BBDE4A7DE973}"/>
    <cellStyle name="Millares 16 5 2 3" xfId="1057" xr:uid="{E3F7DC6C-0E54-4E4E-BEFB-B81285D6EC12}"/>
    <cellStyle name="Millares 16 5 2 4" xfId="1697" xr:uid="{208675B2-D395-44B3-A3DA-B4B417772320}"/>
    <cellStyle name="Millares 16 5 3" xfId="538" xr:uid="{00000000-0005-0000-0000-0000A1000000}"/>
    <cellStyle name="Millares 16 5 3 2" xfId="1217" xr:uid="{72CF0B41-1303-410D-ABE0-BE2E9CA3744C}"/>
    <cellStyle name="Millares 16 5 3 3" xfId="1857" xr:uid="{02F36DAC-5740-46EF-9871-D4230A9803AE}"/>
    <cellStyle name="Millares 16 5 4" xfId="897" xr:uid="{DDD750AF-A052-455F-83CA-48E6B22175EE}"/>
    <cellStyle name="Millares 16 5 5" xfId="1537" xr:uid="{4F752B1B-6D36-4F1D-AA13-BD9F5336F6E2}"/>
    <cellStyle name="Millares 16 6" xfId="211" xr:uid="{00000000-0005-0000-0000-0000A2000000}"/>
    <cellStyle name="Millares 16 6 2" xfId="578" xr:uid="{00000000-0005-0000-0000-0000A3000000}"/>
    <cellStyle name="Millares 16 6 2 2" xfId="1249" xr:uid="{E3642A10-7B76-4770-BD66-47E9E9445F20}"/>
    <cellStyle name="Millares 16 6 2 3" xfId="1889" xr:uid="{309EB962-4B96-45F1-A996-8718D9540817}"/>
    <cellStyle name="Millares 16 6 3" xfId="929" xr:uid="{2D4C4F3F-F416-4A76-9617-06DE0B282766}"/>
    <cellStyle name="Millares 16 6 4" xfId="1569" xr:uid="{D5F0E9BD-EE97-40DF-B23C-978D58C2D33C}"/>
    <cellStyle name="Millares 16 7" xfId="398" xr:uid="{00000000-0005-0000-0000-0000A4000000}"/>
    <cellStyle name="Millares 16 7 2" xfId="1089" xr:uid="{3FD62D63-1CA6-4DA3-88CB-F8208986FFCC}"/>
    <cellStyle name="Millares 16 7 3" xfId="1729" xr:uid="{19E47EFF-FCA4-4C9C-A94C-97FAA6A266A5}"/>
    <cellStyle name="Millares 16 8" xfId="769" xr:uid="{5CD25AF1-BD85-4B4D-AF33-4D5F7E3F064D}"/>
    <cellStyle name="Millares 16 9" xfId="1409" xr:uid="{86762DF7-3B1C-439C-9387-4F3776AE3345}"/>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2 2 2" xfId="1285" xr:uid="{92DC5966-72C9-4AB0-9265-C65446CF07B4}"/>
    <cellStyle name="Millares 17 2 2 2 3" xfId="1925" xr:uid="{8A658A5A-AE07-491B-AEAF-F9DFB25ABE84}"/>
    <cellStyle name="Millares 17 2 2 3" xfId="965" xr:uid="{08222B7A-7B4C-4CEC-86F5-46786BA001AE}"/>
    <cellStyle name="Millares 17 2 2 4" xfId="1605" xr:uid="{97F71AF1-87F3-45A8-8AE3-720B182F5E9A}"/>
    <cellStyle name="Millares 17 2 3" xfId="437" xr:uid="{00000000-0005-0000-0000-0000A9000000}"/>
    <cellStyle name="Millares 17 2 3 2" xfId="1125" xr:uid="{A181815C-6D61-4B26-AB8C-06DE10265CB6}"/>
    <cellStyle name="Millares 17 2 3 3" xfId="1765" xr:uid="{8E610BD1-63A6-481E-B029-48B4E2FE874D}"/>
    <cellStyle name="Millares 17 2 4" xfId="805" xr:uid="{03FD9A4F-697E-47FE-A647-2D0FB7205B8C}"/>
    <cellStyle name="Millares 17 2 5" xfId="1445" xr:uid="{5945E94B-4F6D-4136-82E0-084E2BB3BA66}"/>
    <cellStyle name="Millares 17 3" xfId="104" xr:uid="{00000000-0005-0000-0000-0000AA000000}"/>
    <cellStyle name="Millares 17 3 2" xfId="285" xr:uid="{00000000-0005-0000-0000-0000AB000000}"/>
    <cellStyle name="Millares 17 3 2 2" xfId="652" xr:uid="{00000000-0005-0000-0000-0000AC000000}"/>
    <cellStyle name="Millares 17 3 2 2 2" xfId="1317" xr:uid="{E69C36A1-392B-4054-985B-30BCC9DF7AF1}"/>
    <cellStyle name="Millares 17 3 2 2 3" xfId="1957" xr:uid="{2F1A5FC7-5FFC-493A-B05A-150946DD29E6}"/>
    <cellStyle name="Millares 17 3 2 3" xfId="997" xr:uid="{AC4105ED-B441-4037-A310-C5F5DF156B39}"/>
    <cellStyle name="Millares 17 3 2 4" xfId="1637" xr:uid="{41C76DBF-E163-4215-9121-BF7A6492D84A}"/>
    <cellStyle name="Millares 17 3 3" xfId="472" xr:uid="{00000000-0005-0000-0000-0000AD000000}"/>
    <cellStyle name="Millares 17 3 3 2" xfId="1157" xr:uid="{17D083CF-0460-40FA-9148-FA38EABE136A}"/>
    <cellStyle name="Millares 17 3 3 3" xfId="1797" xr:uid="{FB535DEB-4D60-4254-B44A-7DB7D2EDC6F6}"/>
    <cellStyle name="Millares 17 3 4" xfId="837" xr:uid="{BA7896CA-871F-41E1-96E5-71E6FF9EFCB3}"/>
    <cellStyle name="Millares 17 3 5" xfId="1477" xr:uid="{FF0158E0-E639-47FF-A0B4-2F8EF8562F4F}"/>
    <cellStyle name="Millares 17 4" xfId="139" xr:uid="{00000000-0005-0000-0000-0000AE000000}"/>
    <cellStyle name="Millares 17 4 2" xfId="320" xr:uid="{00000000-0005-0000-0000-0000AF000000}"/>
    <cellStyle name="Millares 17 4 2 2" xfId="687" xr:uid="{00000000-0005-0000-0000-0000B0000000}"/>
    <cellStyle name="Millares 17 4 2 2 2" xfId="1349" xr:uid="{917EA872-799B-44BC-A6DD-7D9A24615B26}"/>
    <cellStyle name="Millares 17 4 2 2 3" xfId="1989" xr:uid="{E8E74078-5822-4929-B055-93F5C5089ABF}"/>
    <cellStyle name="Millares 17 4 2 3" xfId="1029" xr:uid="{B9640F10-EA76-4502-87E0-818CBB055CD5}"/>
    <cellStyle name="Millares 17 4 2 4" xfId="1669" xr:uid="{5F36017D-13A2-4217-9FAB-4BCA4233440E}"/>
    <cellStyle name="Millares 17 4 3" xfId="507" xr:uid="{00000000-0005-0000-0000-0000B1000000}"/>
    <cellStyle name="Millares 17 4 3 2" xfId="1189" xr:uid="{17FF50DB-BC2A-468B-A207-48C28910A1F7}"/>
    <cellStyle name="Millares 17 4 3 3" xfId="1829" xr:uid="{DB8CA0AF-87C0-42D2-9F43-3155A1B0518A}"/>
    <cellStyle name="Millares 17 4 4" xfId="869" xr:uid="{D37E79C3-4E8B-4F96-B162-86860D1876B1}"/>
    <cellStyle name="Millares 17 4 5" xfId="1509" xr:uid="{D41B0138-2CD4-4B57-8E9A-86EF57DD4D22}"/>
    <cellStyle name="Millares 17 5" xfId="175" xr:uid="{00000000-0005-0000-0000-0000B2000000}"/>
    <cellStyle name="Millares 17 5 2" xfId="355" xr:uid="{00000000-0005-0000-0000-0000B3000000}"/>
    <cellStyle name="Millares 17 5 2 2" xfId="722" xr:uid="{00000000-0005-0000-0000-0000B4000000}"/>
    <cellStyle name="Millares 17 5 2 2 2" xfId="1381" xr:uid="{3BD1966B-6FAC-40D7-8A6B-CBF80C2F347C}"/>
    <cellStyle name="Millares 17 5 2 2 3" xfId="2021" xr:uid="{BB4A04D9-8E9B-44DB-8D3C-C31A6E2DF6CB}"/>
    <cellStyle name="Millares 17 5 2 3" xfId="1061" xr:uid="{3212A661-8DF0-467C-B445-82803D817E8E}"/>
    <cellStyle name="Millares 17 5 2 4" xfId="1701" xr:uid="{77A6E1EB-EA30-470C-AECE-7A9C9FB4EBDB}"/>
    <cellStyle name="Millares 17 5 3" xfId="542" xr:uid="{00000000-0005-0000-0000-0000B5000000}"/>
    <cellStyle name="Millares 17 5 3 2" xfId="1221" xr:uid="{174DC9C4-4507-4496-8BBC-AA7577F3B31B}"/>
    <cellStyle name="Millares 17 5 3 3" xfId="1861" xr:uid="{2DC47A32-5316-4BBF-9555-ED6CB799AD39}"/>
    <cellStyle name="Millares 17 5 4" xfId="901" xr:uid="{DC06F486-17B5-4685-A27F-B6027DBB20D9}"/>
    <cellStyle name="Millares 17 5 5" xfId="1541" xr:uid="{AE4CFE87-97C7-434A-8892-907B0C3CF5FC}"/>
    <cellStyle name="Millares 17 6" xfId="215" xr:uid="{00000000-0005-0000-0000-0000B6000000}"/>
    <cellStyle name="Millares 17 6 2" xfId="582" xr:uid="{00000000-0005-0000-0000-0000B7000000}"/>
    <cellStyle name="Millares 17 6 2 2" xfId="1253" xr:uid="{AF3F3FAB-52B0-4CF3-8104-A40484B2B9B2}"/>
    <cellStyle name="Millares 17 6 2 3" xfId="1893" xr:uid="{DB326B3C-7C56-4FB6-920A-66B14D9AC71C}"/>
    <cellStyle name="Millares 17 6 3" xfId="933" xr:uid="{C9F1B63E-C85A-4172-992E-A46EFBCFE507}"/>
    <cellStyle name="Millares 17 6 4" xfId="1573" xr:uid="{F5EFCE2D-2608-4186-870A-B3D4E7062D10}"/>
    <cellStyle name="Millares 17 7" xfId="402" xr:uid="{00000000-0005-0000-0000-0000B8000000}"/>
    <cellStyle name="Millares 17 7 2" xfId="1093" xr:uid="{F04F2C09-2F87-426D-9016-9A449740714D}"/>
    <cellStyle name="Millares 17 7 3" xfId="1733" xr:uid="{2696BB54-1B09-42F5-8217-735E7910626D}"/>
    <cellStyle name="Millares 17 8" xfId="773" xr:uid="{09E7F0B1-84BF-4380-ADA6-665EAED380A0}"/>
    <cellStyle name="Millares 17 9" xfId="1413" xr:uid="{59FF582A-C0CF-4CE6-94F5-4549D0D2B8D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2 2 2" xfId="1286" xr:uid="{B6A83062-CCB2-41D1-83DE-1AC0256CD203}"/>
    <cellStyle name="Millares 18 2 2 2 3" xfId="1926" xr:uid="{A7737FBB-512C-4374-A910-32F3F659BA75}"/>
    <cellStyle name="Millares 18 2 2 3" xfId="966" xr:uid="{A7A11B31-E8E4-4AF1-806B-D70A4928B19D}"/>
    <cellStyle name="Millares 18 2 2 4" xfId="1606" xr:uid="{9DBB01C6-B67C-4C28-B605-14AC355D0F70}"/>
    <cellStyle name="Millares 18 2 3" xfId="438" xr:uid="{00000000-0005-0000-0000-0000BD000000}"/>
    <cellStyle name="Millares 18 2 3 2" xfId="1126" xr:uid="{08E26B73-A757-4C98-8891-E71C2AECB9C1}"/>
    <cellStyle name="Millares 18 2 3 3" xfId="1766" xr:uid="{1FC56EB8-6C31-4AE3-AA68-432B970C3EE1}"/>
    <cellStyle name="Millares 18 2 4" xfId="806" xr:uid="{705EA674-0C7B-4D47-826B-8192646B7996}"/>
    <cellStyle name="Millares 18 2 5" xfId="1446" xr:uid="{08113359-247D-4635-9FE7-26DF6DD242ED}"/>
    <cellStyle name="Millares 18 3" xfId="105" xr:uid="{00000000-0005-0000-0000-0000BE000000}"/>
    <cellStyle name="Millares 18 3 2" xfId="286" xr:uid="{00000000-0005-0000-0000-0000BF000000}"/>
    <cellStyle name="Millares 18 3 2 2" xfId="653" xr:uid="{00000000-0005-0000-0000-0000C0000000}"/>
    <cellStyle name="Millares 18 3 2 2 2" xfId="1318" xr:uid="{76896131-09B2-4B95-93AF-BA18ADD5E3FE}"/>
    <cellStyle name="Millares 18 3 2 2 3" xfId="1958" xr:uid="{CAFE8644-E38F-4F02-B3A0-5A3CCE62CE91}"/>
    <cellStyle name="Millares 18 3 2 3" xfId="998" xr:uid="{B2F6874F-2AF5-4A57-BCE3-CF9B1470A221}"/>
    <cellStyle name="Millares 18 3 2 4" xfId="1638" xr:uid="{132D697F-A00A-4C6E-858A-96BC0F754355}"/>
    <cellStyle name="Millares 18 3 3" xfId="473" xr:uid="{00000000-0005-0000-0000-0000C1000000}"/>
    <cellStyle name="Millares 18 3 3 2" xfId="1158" xr:uid="{E33A0771-C150-4455-A7A2-7E3AE41173E9}"/>
    <cellStyle name="Millares 18 3 3 3" xfId="1798" xr:uid="{59457C05-2A22-4D8C-9AE3-23A08793B888}"/>
    <cellStyle name="Millares 18 3 4" xfId="838" xr:uid="{6638D47C-6CE0-48FB-A338-C884AC194EE7}"/>
    <cellStyle name="Millares 18 3 5" xfId="1478" xr:uid="{8464BF01-CC72-4C42-93D6-DE1AA330BF18}"/>
    <cellStyle name="Millares 18 4" xfId="140" xr:uid="{00000000-0005-0000-0000-0000C2000000}"/>
    <cellStyle name="Millares 18 4 2" xfId="321" xr:uid="{00000000-0005-0000-0000-0000C3000000}"/>
    <cellStyle name="Millares 18 4 2 2" xfId="688" xr:uid="{00000000-0005-0000-0000-0000C4000000}"/>
    <cellStyle name="Millares 18 4 2 2 2" xfId="1350" xr:uid="{8D841319-2CD6-46AF-A14B-FCF3469C73EC}"/>
    <cellStyle name="Millares 18 4 2 2 3" xfId="1990" xr:uid="{60CD4CC4-4557-45B0-BD63-1E8440EB2AAB}"/>
    <cellStyle name="Millares 18 4 2 3" xfId="1030" xr:uid="{C5412CA9-B9AF-4889-8DD5-22B7E09D4B75}"/>
    <cellStyle name="Millares 18 4 2 4" xfId="1670" xr:uid="{C894D25C-A633-409A-ACDE-2EBD852768A9}"/>
    <cellStyle name="Millares 18 4 3" xfId="508" xr:uid="{00000000-0005-0000-0000-0000C5000000}"/>
    <cellStyle name="Millares 18 4 3 2" xfId="1190" xr:uid="{2E5A5127-1238-48A2-8C6B-99EB96009825}"/>
    <cellStyle name="Millares 18 4 3 3" xfId="1830" xr:uid="{D45AACF3-2884-43C5-97AD-7E8BF7DC7CFE}"/>
    <cellStyle name="Millares 18 4 4" xfId="870" xr:uid="{8BDCCB3A-D71B-46FF-A9E5-AF92935BDE86}"/>
    <cellStyle name="Millares 18 4 5" xfId="1510" xr:uid="{7BA0DC11-8179-44E1-87D1-8B2EAF8457C4}"/>
    <cellStyle name="Millares 18 5" xfId="176" xr:uid="{00000000-0005-0000-0000-0000C6000000}"/>
    <cellStyle name="Millares 18 5 2" xfId="356" xr:uid="{00000000-0005-0000-0000-0000C7000000}"/>
    <cellStyle name="Millares 18 5 2 2" xfId="723" xr:uid="{00000000-0005-0000-0000-0000C8000000}"/>
    <cellStyle name="Millares 18 5 2 2 2" xfId="1382" xr:uid="{AC1F5C0D-0474-4952-9426-BB8420E05327}"/>
    <cellStyle name="Millares 18 5 2 2 3" xfId="2022" xr:uid="{32E8D8B1-AC2D-4A2A-ACEE-9EA85AD38BCC}"/>
    <cellStyle name="Millares 18 5 2 3" xfId="1062" xr:uid="{C898123C-6300-41C4-BD85-CAB904E44A1A}"/>
    <cellStyle name="Millares 18 5 2 4" xfId="1702" xr:uid="{B0FC4FBE-E4FE-4CC5-925E-F8910A238507}"/>
    <cellStyle name="Millares 18 5 3" xfId="543" xr:uid="{00000000-0005-0000-0000-0000C9000000}"/>
    <cellStyle name="Millares 18 5 3 2" xfId="1222" xr:uid="{631BCAB7-9311-4A52-A3A4-B111E35816B7}"/>
    <cellStyle name="Millares 18 5 3 3" xfId="1862" xr:uid="{4C846531-1C5E-4386-B440-37DCE092F9E7}"/>
    <cellStyle name="Millares 18 5 4" xfId="902" xr:uid="{0A0C388D-9683-4A55-B215-2CB0771A4F2B}"/>
    <cellStyle name="Millares 18 5 5" xfId="1542" xr:uid="{41342F50-8698-439E-AA5B-C52A1729DB1C}"/>
    <cellStyle name="Millares 18 6" xfId="216" xr:uid="{00000000-0005-0000-0000-0000CA000000}"/>
    <cellStyle name="Millares 18 6 2" xfId="583" xr:uid="{00000000-0005-0000-0000-0000CB000000}"/>
    <cellStyle name="Millares 18 6 2 2" xfId="1254" xr:uid="{CF7072D3-4267-4DB7-ACBC-4993C337C53E}"/>
    <cellStyle name="Millares 18 6 2 3" xfId="1894" xr:uid="{A5A7464F-72E4-4389-B70F-D3BD10811688}"/>
    <cellStyle name="Millares 18 6 3" xfId="934" xr:uid="{5EAC485E-1E3C-41BC-91F7-4249248858C1}"/>
    <cellStyle name="Millares 18 6 4" xfId="1574" xr:uid="{3E483C76-112F-4097-B439-46E1C9527816}"/>
    <cellStyle name="Millares 18 7" xfId="403" xr:uid="{00000000-0005-0000-0000-0000CC000000}"/>
    <cellStyle name="Millares 18 7 2" xfId="1094" xr:uid="{D646630F-D3DF-4C95-A001-EF28AEA984F9}"/>
    <cellStyle name="Millares 18 7 3" xfId="1734" xr:uid="{635348AD-937F-493D-A495-89E32EC4A899}"/>
    <cellStyle name="Millares 18 8" xfId="774" xr:uid="{B7DA6D9D-80E9-4D0D-824F-F1070F3F1E3D}"/>
    <cellStyle name="Millares 18 9" xfId="1414" xr:uid="{A4ACF5B9-D310-43E9-AB0C-761747AAD186}"/>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2 2 2" xfId="1287" xr:uid="{87330C21-8ABC-43F8-8446-2B60D9255B0E}"/>
    <cellStyle name="Millares 19 2 2 2 3" xfId="1927" xr:uid="{4F9E32F8-D06A-49FA-83A4-828EE02865A7}"/>
    <cellStyle name="Millares 19 2 2 3" xfId="967" xr:uid="{1E0C09CB-1586-4F13-80C4-2816284622DE}"/>
    <cellStyle name="Millares 19 2 2 4" xfId="1607" xr:uid="{18E4268A-335D-496C-B0A4-0E7705DEDD87}"/>
    <cellStyle name="Millares 19 2 3" xfId="439" xr:uid="{00000000-0005-0000-0000-0000D1000000}"/>
    <cellStyle name="Millares 19 2 3 2" xfId="1127" xr:uid="{85B26D0E-400A-4761-BB3E-C408CA2EA7BB}"/>
    <cellStyle name="Millares 19 2 3 3" xfId="1767" xr:uid="{8A7DF289-3370-4D38-9E0C-27B760580B7D}"/>
    <cellStyle name="Millares 19 2 4" xfId="807" xr:uid="{5CB04BAB-E422-4448-9F14-771C0B8FE98A}"/>
    <cellStyle name="Millares 19 2 5" xfId="1447" xr:uid="{51498EDA-0007-42AD-9A3F-0BA17454D409}"/>
    <cellStyle name="Millares 19 3" xfId="106" xr:uid="{00000000-0005-0000-0000-0000D2000000}"/>
    <cellStyle name="Millares 19 3 2" xfId="287" xr:uid="{00000000-0005-0000-0000-0000D3000000}"/>
    <cellStyle name="Millares 19 3 2 2" xfId="654" xr:uid="{00000000-0005-0000-0000-0000D4000000}"/>
    <cellStyle name="Millares 19 3 2 2 2" xfId="1319" xr:uid="{D9E2F82B-7561-40B3-AA5D-8D7E5BBD5C95}"/>
    <cellStyle name="Millares 19 3 2 2 3" xfId="1959" xr:uid="{9C97FBE1-EFC8-48F4-8D4A-AFB6C6AACE29}"/>
    <cellStyle name="Millares 19 3 2 3" xfId="999" xr:uid="{20F201B1-D399-4F95-81B9-7973324A0941}"/>
    <cellStyle name="Millares 19 3 2 4" xfId="1639" xr:uid="{CA4CE586-B1E5-4657-BC54-5C0525478DD1}"/>
    <cellStyle name="Millares 19 3 3" xfId="474" xr:uid="{00000000-0005-0000-0000-0000D5000000}"/>
    <cellStyle name="Millares 19 3 3 2" xfId="1159" xr:uid="{86B5842C-EC43-4CAB-9945-15B76517988D}"/>
    <cellStyle name="Millares 19 3 3 3" xfId="1799" xr:uid="{ECD14483-1747-4C60-BDE5-B894D5374E5B}"/>
    <cellStyle name="Millares 19 3 4" xfId="839" xr:uid="{F4B4DBB1-0E92-432E-BC3A-A812CE9345FC}"/>
    <cellStyle name="Millares 19 3 5" xfId="1479" xr:uid="{7CDA5147-8FA2-49B0-87A2-335A0B022E04}"/>
    <cellStyle name="Millares 19 4" xfId="141" xr:uid="{00000000-0005-0000-0000-0000D6000000}"/>
    <cellStyle name="Millares 19 4 2" xfId="322" xr:uid="{00000000-0005-0000-0000-0000D7000000}"/>
    <cellStyle name="Millares 19 4 2 2" xfId="689" xr:uid="{00000000-0005-0000-0000-0000D8000000}"/>
    <cellStyle name="Millares 19 4 2 2 2" xfId="1351" xr:uid="{0B9FC86F-C907-442E-8004-6E3E8DE2F4C5}"/>
    <cellStyle name="Millares 19 4 2 2 3" xfId="1991" xr:uid="{294CDC02-85F6-487E-8383-8475CF398836}"/>
    <cellStyle name="Millares 19 4 2 3" xfId="1031" xr:uid="{0C772779-0660-4390-B0C9-B57AD5FC5058}"/>
    <cellStyle name="Millares 19 4 2 4" xfId="1671" xr:uid="{61319B37-4A96-4F5A-A70D-118294A60A75}"/>
    <cellStyle name="Millares 19 4 3" xfId="509" xr:uid="{00000000-0005-0000-0000-0000D9000000}"/>
    <cellStyle name="Millares 19 4 3 2" xfId="1191" xr:uid="{8319F706-AF5B-4D4D-A7AD-3EF308717EAA}"/>
    <cellStyle name="Millares 19 4 3 3" xfId="1831" xr:uid="{4E7F2CC1-F981-49C1-B2DC-716EAD327132}"/>
    <cellStyle name="Millares 19 4 4" xfId="871" xr:uid="{E6E9BF9B-3367-485A-B4C3-7CC411B31D61}"/>
    <cellStyle name="Millares 19 4 5" xfId="1511" xr:uid="{FD950C98-8772-4A48-9C05-B08B050D2BB8}"/>
    <cellStyle name="Millares 19 5" xfId="177" xr:uid="{00000000-0005-0000-0000-0000DA000000}"/>
    <cellStyle name="Millares 19 5 2" xfId="357" xr:uid="{00000000-0005-0000-0000-0000DB000000}"/>
    <cellStyle name="Millares 19 5 2 2" xfId="724" xr:uid="{00000000-0005-0000-0000-0000DC000000}"/>
    <cellStyle name="Millares 19 5 2 2 2" xfId="1383" xr:uid="{017DED0B-0F3E-4133-8B59-01E761C789D7}"/>
    <cellStyle name="Millares 19 5 2 2 3" xfId="2023" xr:uid="{219F7F6E-6175-4EB7-A457-614810BDE765}"/>
    <cellStyle name="Millares 19 5 2 3" xfId="1063" xr:uid="{194141C8-EBD9-44B3-B0DB-F3363DBEAD0C}"/>
    <cellStyle name="Millares 19 5 2 4" xfId="1703" xr:uid="{E863AF56-E1B1-43F9-B863-9106DFE4FD7D}"/>
    <cellStyle name="Millares 19 5 3" xfId="544" xr:uid="{00000000-0005-0000-0000-0000DD000000}"/>
    <cellStyle name="Millares 19 5 3 2" xfId="1223" xr:uid="{AC5FA26F-9005-49FF-9ACB-B2752441AA39}"/>
    <cellStyle name="Millares 19 5 3 3" xfId="1863" xr:uid="{C7B96218-5080-4B24-BF49-C0C2A1807102}"/>
    <cellStyle name="Millares 19 5 4" xfId="903" xr:uid="{ABEEFEDA-1FC9-4860-AFA1-FF53F4BC8820}"/>
    <cellStyle name="Millares 19 5 5" xfId="1543" xr:uid="{9C39E020-A2C8-418F-A9DF-D1F66CDE4E91}"/>
    <cellStyle name="Millares 19 6" xfId="217" xr:uid="{00000000-0005-0000-0000-0000DE000000}"/>
    <cellStyle name="Millares 19 6 2" xfId="584" xr:uid="{00000000-0005-0000-0000-0000DF000000}"/>
    <cellStyle name="Millares 19 6 2 2" xfId="1255" xr:uid="{A5284D66-0E31-4EEC-9CDA-88DB888AAABD}"/>
    <cellStyle name="Millares 19 6 2 3" xfId="1895" xr:uid="{BBDE6CC8-1B99-4613-AB78-BCBFD81A8355}"/>
    <cellStyle name="Millares 19 6 3" xfId="935" xr:uid="{924437E5-FAF8-4A0B-B933-315391038802}"/>
    <cellStyle name="Millares 19 6 4" xfId="1575" xr:uid="{2CF75ACF-9676-4A48-B586-AEFEC482ED96}"/>
    <cellStyle name="Millares 19 7" xfId="404" xr:uid="{00000000-0005-0000-0000-0000E0000000}"/>
    <cellStyle name="Millares 19 7 2" xfId="1095" xr:uid="{20D173A0-7B16-4E7B-B7BA-141A2C27DA23}"/>
    <cellStyle name="Millares 19 7 3" xfId="1735" xr:uid="{1E61BB7D-31AD-40DB-B09B-D4A0727BB2D4}"/>
    <cellStyle name="Millares 19 8" xfId="775" xr:uid="{B3301A56-C1D4-4FE3-9A01-C7BF02AAEDD6}"/>
    <cellStyle name="Millares 19 9" xfId="1415" xr:uid="{86642BE5-C93F-42E3-A3DF-414836CCEA09}"/>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2 2 2" xfId="1267" xr:uid="{1D3ED754-4346-483C-A04F-87A7215DF11A}"/>
    <cellStyle name="Millares 2 2 2 2 3" xfId="1907" xr:uid="{7A8C2D15-33D1-4363-8E76-7DF162DA8625}"/>
    <cellStyle name="Millares 2 2 2 3" xfId="947" xr:uid="{90D6B6D2-0E6E-4786-9680-407414CCB670}"/>
    <cellStyle name="Millares 2 2 2 4" xfId="1587" xr:uid="{67F6482A-2232-4192-8420-D7E2D682F4EB}"/>
    <cellStyle name="Millares 2 2 3" xfId="417" xr:uid="{00000000-0005-0000-0000-0000E5000000}"/>
    <cellStyle name="Millares 2 2 3 2" xfId="1107" xr:uid="{7FC72E26-E0DD-46F5-BE4A-92D12EFFEB7F}"/>
    <cellStyle name="Millares 2 2 3 3" xfId="1747" xr:uid="{4E187A69-39D2-4805-9EE3-397FA349BF99}"/>
    <cellStyle name="Millares 2 2 4" xfId="787" xr:uid="{FA3EAA11-712E-48C9-B804-4DE76C84DF49}"/>
    <cellStyle name="Millares 2 2 5" xfId="1427" xr:uid="{ED37749E-84F3-4565-84FA-F2F056227A60}"/>
    <cellStyle name="Millares 2 3" xfId="84" xr:uid="{00000000-0005-0000-0000-0000E6000000}"/>
    <cellStyle name="Millares 2 3 2" xfId="265" xr:uid="{00000000-0005-0000-0000-0000E7000000}"/>
    <cellStyle name="Millares 2 3 2 2" xfId="632" xr:uid="{00000000-0005-0000-0000-0000E8000000}"/>
    <cellStyle name="Millares 2 3 2 2 2" xfId="1299" xr:uid="{AEEFA4B4-0C74-4E17-B9D1-9508908DC718}"/>
    <cellStyle name="Millares 2 3 2 2 3" xfId="1939" xr:uid="{CD96D057-748C-4269-BADF-FD16B1AB2E9E}"/>
    <cellStyle name="Millares 2 3 2 3" xfId="979" xr:uid="{F3559581-887B-4724-84CF-0069CCE061DE}"/>
    <cellStyle name="Millares 2 3 2 4" xfId="1619" xr:uid="{E9142F12-4330-4C40-B148-7BCAD75F14E2}"/>
    <cellStyle name="Millares 2 3 3" xfId="452" xr:uid="{00000000-0005-0000-0000-0000E9000000}"/>
    <cellStyle name="Millares 2 3 3 2" xfId="1139" xr:uid="{105FF821-899C-4879-9E46-DA0192FD16E8}"/>
    <cellStyle name="Millares 2 3 3 3" xfId="1779" xr:uid="{8E6FB9B9-4293-4AF6-855F-6FDAD6F26991}"/>
    <cellStyle name="Millares 2 3 4" xfId="819" xr:uid="{88BCAA3A-3B33-4848-AAA4-5F39D3643F79}"/>
    <cellStyle name="Millares 2 3 5" xfId="1459" xr:uid="{069DAC0B-ABBA-414E-AA39-DD72DE6CAF32}"/>
    <cellStyle name="Millares 2 4" xfId="119" xr:uid="{00000000-0005-0000-0000-0000EA000000}"/>
    <cellStyle name="Millares 2 4 2" xfId="300" xr:uid="{00000000-0005-0000-0000-0000EB000000}"/>
    <cellStyle name="Millares 2 4 2 2" xfId="667" xr:uid="{00000000-0005-0000-0000-0000EC000000}"/>
    <cellStyle name="Millares 2 4 2 2 2" xfId="1331" xr:uid="{0F6429DC-FED0-405B-897D-91BB76CF869A}"/>
    <cellStyle name="Millares 2 4 2 2 3" xfId="1971" xr:uid="{B1D1A5AA-D0AB-42EA-AFCF-11796163E06D}"/>
    <cellStyle name="Millares 2 4 2 3" xfId="1011" xr:uid="{BF2F7F4E-6864-441C-8128-3829CD9090D2}"/>
    <cellStyle name="Millares 2 4 2 4" xfId="1651" xr:uid="{7E5B614D-E520-438E-968C-9E3FC5DA93C7}"/>
    <cellStyle name="Millares 2 4 3" xfId="487" xr:uid="{00000000-0005-0000-0000-0000ED000000}"/>
    <cellStyle name="Millares 2 4 3 2" xfId="1171" xr:uid="{3762CC99-EAB9-4278-8563-98AC7646EF95}"/>
    <cellStyle name="Millares 2 4 3 3" xfId="1811" xr:uid="{7E355046-47EA-44D5-9BE4-71856AF1F8C0}"/>
    <cellStyle name="Millares 2 4 4" xfId="851" xr:uid="{90B39116-67EB-4A79-A072-7F89DEC57151}"/>
    <cellStyle name="Millares 2 4 5" xfId="1491" xr:uid="{52EC4313-0542-4A26-862E-4C302507A11D}"/>
    <cellStyle name="Millares 2 5" xfId="155" xr:uid="{00000000-0005-0000-0000-0000EE000000}"/>
    <cellStyle name="Millares 2 5 2" xfId="335" xr:uid="{00000000-0005-0000-0000-0000EF000000}"/>
    <cellStyle name="Millares 2 5 2 2" xfId="702" xr:uid="{00000000-0005-0000-0000-0000F0000000}"/>
    <cellStyle name="Millares 2 5 2 2 2" xfId="1363" xr:uid="{5F9F78FD-747D-4A97-8B21-FC2D0F147714}"/>
    <cellStyle name="Millares 2 5 2 2 3" xfId="2003" xr:uid="{8B36EA4C-465B-4755-852F-1BCC696BEB2C}"/>
    <cellStyle name="Millares 2 5 2 3" xfId="1043" xr:uid="{37683BE6-351A-4475-B4B9-110015FA8E1F}"/>
    <cellStyle name="Millares 2 5 2 4" xfId="1683" xr:uid="{2C5C3BEB-2764-454C-878B-810BCF757B22}"/>
    <cellStyle name="Millares 2 5 3" xfId="522" xr:uid="{00000000-0005-0000-0000-0000F1000000}"/>
    <cellStyle name="Millares 2 5 3 2" xfId="1203" xr:uid="{4F786A1F-1D98-4EB2-B95D-04351EAB7ECD}"/>
    <cellStyle name="Millares 2 5 3 3" xfId="1843" xr:uid="{92F5BCF7-79CF-4DC4-A761-A85F6AB399DA}"/>
    <cellStyle name="Millares 2 5 4" xfId="883" xr:uid="{16508F3E-67EB-4672-B363-D9F1894CC6D0}"/>
    <cellStyle name="Millares 2 5 5" xfId="1523" xr:uid="{EEBF5BDE-791A-4BAA-9118-908961C23CA3}"/>
    <cellStyle name="Millares 2 6" xfId="196" xr:uid="{00000000-0005-0000-0000-0000F2000000}"/>
    <cellStyle name="Millares 2 6 2" xfId="563" xr:uid="{00000000-0005-0000-0000-0000F3000000}"/>
    <cellStyle name="Millares 2 6 2 2" xfId="1235" xr:uid="{6531791F-E8C5-4C39-8E01-6588F55F3002}"/>
    <cellStyle name="Millares 2 6 2 3" xfId="1875" xr:uid="{7EBA29A5-B0E7-4657-8D38-4C701E3E6866}"/>
    <cellStyle name="Millares 2 6 3" xfId="915" xr:uid="{7C561AFE-B84B-4C57-97B1-EF19E147E358}"/>
    <cellStyle name="Millares 2 6 4" xfId="1555" xr:uid="{9C2A8ACB-CE5F-41C1-9E7E-6E9B97EB436D}"/>
    <cellStyle name="Millares 2 7" xfId="383" xr:uid="{00000000-0005-0000-0000-0000F4000000}"/>
    <cellStyle name="Millares 2 7 2" xfId="1075" xr:uid="{582C1EB0-DFFD-4693-B361-7EEB2387268E}"/>
    <cellStyle name="Millares 2 7 3" xfId="1715" xr:uid="{3DC49593-4D89-4DC9-B436-31C00AA69963}"/>
    <cellStyle name="Millares 2 8" xfId="755" xr:uid="{CEB417A7-DEC8-44CD-9F4F-5C2FA4364021}"/>
    <cellStyle name="Millares 2 9" xfId="1395" xr:uid="{A584C5BB-6B8D-4538-B4F7-2526604243C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2 2 2" xfId="1278" xr:uid="{BC0365C7-B9DB-4420-AEFC-603994E57BA8}"/>
    <cellStyle name="Millares 20 2 2 2 3" xfId="1918" xr:uid="{EDE13930-D1C6-49D9-8B05-4DFC7D096E92}"/>
    <cellStyle name="Millares 20 2 2 3" xfId="958" xr:uid="{111B22F5-6E14-4EEC-A6AB-6C05CB7444FD}"/>
    <cellStyle name="Millares 20 2 2 4" xfId="1598" xr:uid="{17AFE8D3-B07B-4B04-8091-73FEE11A799F}"/>
    <cellStyle name="Millares 20 2 3" xfId="430" xr:uid="{00000000-0005-0000-0000-0000F9000000}"/>
    <cellStyle name="Millares 20 2 3 2" xfId="1118" xr:uid="{02DF1A31-59D5-4D1B-BA92-A0A53DAAD142}"/>
    <cellStyle name="Millares 20 2 3 3" xfId="1758" xr:uid="{BE5DB95C-21C7-4EE8-86BF-F970A7300644}"/>
    <cellStyle name="Millares 20 2 4" xfId="798" xr:uid="{EAE21D4F-A859-4D15-BACE-69337999E62C}"/>
    <cellStyle name="Millares 20 2 5" xfId="1438" xr:uid="{23D502EA-25D6-4546-AF72-AF710CDB573D}"/>
    <cellStyle name="Millares 20 3" xfId="97" xr:uid="{00000000-0005-0000-0000-0000FA000000}"/>
    <cellStyle name="Millares 20 3 2" xfId="278" xr:uid="{00000000-0005-0000-0000-0000FB000000}"/>
    <cellStyle name="Millares 20 3 2 2" xfId="645" xr:uid="{00000000-0005-0000-0000-0000FC000000}"/>
    <cellStyle name="Millares 20 3 2 2 2" xfId="1310" xr:uid="{09187468-9109-4E66-8681-1EB010801061}"/>
    <cellStyle name="Millares 20 3 2 2 3" xfId="1950" xr:uid="{F6826DE2-3423-4608-BDC5-37FFBA6FB7E4}"/>
    <cellStyle name="Millares 20 3 2 3" xfId="990" xr:uid="{86A1A75E-730F-4847-BA7F-62735E2BC3FE}"/>
    <cellStyle name="Millares 20 3 2 4" xfId="1630" xr:uid="{951DA8E8-F7C9-4F9B-9151-54B27BA86546}"/>
    <cellStyle name="Millares 20 3 3" xfId="465" xr:uid="{00000000-0005-0000-0000-0000FD000000}"/>
    <cellStyle name="Millares 20 3 3 2" xfId="1150" xr:uid="{FD2B4C40-9F8D-4ECB-95D2-FA86B48A0BAE}"/>
    <cellStyle name="Millares 20 3 3 3" xfId="1790" xr:uid="{643B6B7F-4147-4A2C-A1BF-960E9C9B9C45}"/>
    <cellStyle name="Millares 20 3 4" xfId="830" xr:uid="{E087A0DD-400F-43E7-B1EE-C534EAB0BCBB}"/>
    <cellStyle name="Millares 20 3 5" xfId="1470" xr:uid="{B9232D7D-D7E2-4F7A-8F26-D4608B5B7A07}"/>
    <cellStyle name="Millares 20 4" xfId="132" xr:uid="{00000000-0005-0000-0000-0000FE000000}"/>
    <cellStyle name="Millares 20 4 2" xfId="313" xr:uid="{00000000-0005-0000-0000-0000FF000000}"/>
    <cellStyle name="Millares 20 4 2 2" xfId="680" xr:uid="{00000000-0005-0000-0000-000000010000}"/>
    <cellStyle name="Millares 20 4 2 2 2" xfId="1342" xr:uid="{65BDBAD1-9557-4DAC-859A-09B3B7C8E595}"/>
    <cellStyle name="Millares 20 4 2 2 3" xfId="1982" xr:uid="{E0F6E5BE-90CD-49C4-8D80-37703400B446}"/>
    <cellStyle name="Millares 20 4 2 3" xfId="1022" xr:uid="{51EF760E-10C9-44B5-895E-FDA29FABBE37}"/>
    <cellStyle name="Millares 20 4 2 4" xfId="1662" xr:uid="{A8FB1114-0D32-4F16-A5E3-1D9BBA6F6CF3}"/>
    <cellStyle name="Millares 20 4 3" xfId="500" xr:uid="{00000000-0005-0000-0000-000001010000}"/>
    <cellStyle name="Millares 20 4 3 2" xfId="1182" xr:uid="{20BD533D-6F77-459C-BE16-68BBC8F07B74}"/>
    <cellStyle name="Millares 20 4 3 3" xfId="1822" xr:uid="{23D56689-CBBC-451A-9C71-051672A163FD}"/>
    <cellStyle name="Millares 20 4 4" xfId="862" xr:uid="{60C325FF-8910-4C31-BF46-6B8A92684639}"/>
    <cellStyle name="Millares 20 4 5" xfId="1502" xr:uid="{77D5EC7A-CCBA-476B-8D2B-9C2F03E33562}"/>
    <cellStyle name="Millares 20 5" xfId="168" xr:uid="{00000000-0005-0000-0000-000002010000}"/>
    <cellStyle name="Millares 20 5 2" xfId="348" xr:uid="{00000000-0005-0000-0000-000003010000}"/>
    <cellStyle name="Millares 20 5 2 2" xfId="715" xr:uid="{00000000-0005-0000-0000-000004010000}"/>
    <cellStyle name="Millares 20 5 2 2 2" xfId="1374" xr:uid="{DC15A736-4AB2-4CBE-B0BF-A0676E3E643F}"/>
    <cellStyle name="Millares 20 5 2 2 3" xfId="2014" xr:uid="{212E6C08-2B64-45B5-B32A-C287CD373AA2}"/>
    <cellStyle name="Millares 20 5 2 3" xfId="1054" xr:uid="{CEE32CF1-FCA9-411C-80C0-784A62E75646}"/>
    <cellStyle name="Millares 20 5 2 4" xfId="1694" xr:uid="{DB8D9575-FF9F-4289-8968-2255FCFE67BD}"/>
    <cellStyle name="Millares 20 5 3" xfId="535" xr:uid="{00000000-0005-0000-0000-000005010000}"/>
    <cellStyle name="Millares 20 5 3 2" xfId="1214" xr:uid="{65BAD828-E247-4B67-8539-720738808C6B}"/>
    <cellStyle name="Millares 20 5 3 3" xfId="1854" xr:uid="{C3339DD0-F0CF-42FC-BC21-3273F0437CA9}"/>
    <cellStyle name="Millares 20 5 4" xfId="894" xr:uid="{2D4A452B-3311-48C8-B798-BC7DBD36110B}"/>
    <cellStyle name="Millares 20 5 5" xfId="1534" xr:uid="{84FDCEDE-EE17-4927-B34B-E26DE93628C7}"/>
    <cellStyle name="Millares 20 6" xfId="208" xr:uid="{00000000-0005-0000-0000-000006010000}"/>
    <cellStyle name="Millares 20 6 2" xfId="575" xr:uid="{00000000-0005-0000-0000-000007010000}"/>
    <cellStyle name="Millares 20 6 2 2" xfId="1246" xr:uid="{5C960A8E-3BE7-4DE7-9993-B883FCA1BB76}"/>
    <cellStyle name="Millares 20 6 2 3" xfId="1886" xr:uid="{D17A7EA2-EEFF-4AD6-950A-BD5B269ADA7E}"/>
    <cellStyle name="Millares 20 6 3" xfId="926" xr:uid="{970E8E1D-7473-4D1F-8158-FBB8552A5006}"/>
    <cellStyle name="Millares 20 6 4" xfId="1566" xr:uid="{4DCD5F8A-9F5A-42EA-9BC5-E7615B68BDBC}"/>
    <cellStyle name="Millares 20 7" xfId="395" xr:uid="{00000000-0005-0000-0000-000008010000}"/>
    <cellStyle name="Millares 20 7 2" xfId="1086" xr:uid="{509B7B1D-8DBB-452D-8535-A98E9F829334}"/>
    <cellStyle name="Millares 20 7 3" xfId="1726" xr:uid="{B5791686-607F-4641-8233-3FB9C57D14EC}"/>
    <cellStyle name="Millares 20 8" xfId="766" xr:uid="{84942D4C-B496-4738-A9BC-80EC68DE813B}"/>
    <cellStyle name="Millares 20 9" xfId="1406" xr:uid="{089927F7-4EF2-45A7-86E1-5107D891602C}"/>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2 2 2" xfId="1282" xr:uid="{DEAE81DF-29F0-4551-8DAE-704735682B59}"/>
    <cellStyle name="Millares 21 2 2 2 3" xfId="1922" xr:uid="{FDD6A5B3-EB20-48F1-AC4C-02581B4423AC}"/>
    <cellStyle name="Millares 21 2 2 3" xfId="962" xr:uid="{039485A1-4A26-46BA-93EC-D80C054640F3}"/>
    <cellStyle name="Millares 21 2 2 4" xfId="1602" xr:uid="{B01D279C-5934-4CE5-9897-5C842C7A20BC}"/>
    <cellStyle name="Millares 21 2 3" xfId="434" xr:uid="{00000000-0005-0000-0000-00000D010000}"/>
    <cellStyle name="Millares 21 2 3 2" xfId="1122" xr:uid="{D2609303-B31F-43FE-A8D0-529F4A09CB1E}"/>
    <cellStyle name="Millares 21 2 3 3" xfId="1762" xr:uid="{929E426A-53D7-4356-9B1A-D9C31D2783B6}"/>
    <cellStyle name="Millares 21 2 4" xfId="802" xr:uid="{BD2C607E-BA26-48C0-A4FE-3DF0F049F6B3}"/>
    <cellStyle name="Millares 21 2 5" xfId="1442" xr:uid="{A17B36F6-B632-40A3-9CBB-3CF807D7D670}"/>
    <cellStyle name="Millares 21 3" xfId="101" xr:uid="{00000000-0005-0000-0000-00000E010000}"/>
    <cellStyle name="Millares 21 3 2" xfId="282" xr:uid="{00000000-0005-0000-0000-00000F010000}"/>
    <cellStyle name="Millares 21 3 2 2" xfId="649" xr:uid="{00000000-0005-0000-0000-000010010000}"/>
    <cellStyle name="Millares 21 3 2 2 2" xfId="1314" xr:uid="{53F495AA-3E0D-4277-A08C-F01CDF4F4B8A}"/>
    <cellStyle name="Millares 21 3 2 2 3" xfId="1954" xr:uid="{F4778412-F496-4A63-A2D2-96F0E5D1718E}"/>
    <cellStyle name="Millares 21 3 2 3" xfId="994" xr:uid="{4F0C19AB-D143-4686-ABA6-C5560E088813}"/>
    <cellStyle name="Millares 21 3 2 4" xfId="1634" xr:uid="{5905AF90-25F2-493C-A63D-9D3411A70AA5}"/>
    <cellStyle name="Millares 21 3 3" xfId="469" xr:uid="{00000000-0005-0000-0000-000011010000}"/>
    <cellStyle name="Millares 21 3 3 2" xfId="1154" xr:uid="{25CF3E4C-EDE2-44C9-B5B5-486C54132FA9}"/>
    <cellStyle name="Millares 21 3 3 3" xfId="1794" xr:uid="{77DE9BC2-FE1D-4674-87F4-B6C592878146}"/>
    <cellStyle name="Millares 21 3 4" xfId="834" xr:uid="{8EEF200B-C6B9-4071-90DE-7C661708962D}"/>
    <cellStyle name="Millares 21 3 5" xfId="1474" xr:uid="{2943C091-2419-4855-8478-415F75D1DEBC}"/>
    <cellStyle name="Millares 21 4" xfId="136" xr:uid="{00000000-0005-0000-0000-000012010000}"/>
    <cellStyle name="Millares 21 4 2" xfId="317" xr:uid="{00000000-0005-0000-0000-000013010000}"/>
    <cellStyle name="Millares 21 4 2 2" xfId="684" xr:uid="{00000000-0005-0000-0000-000014010000}"/>
    <cellStyle name="Millares 21 4 2 2 2" xfId="1346" xr:uid="{14DF7FEE-430B-4B18-94B5-452D6AE277FF}"/>
    <cellStyle name="Millares 21 4 2 2 3" xfId="1986" xr:uid="{25F180B1-0B64-4D96-9FC5-514DBDDE6A51}"/>
    <cellStyle name="Millares 21 4 2 3" xfId="1026" xr:uid="{D5512D71-FB63-4875-962C-4985E2ED38D1}"/>
    <cellStyle name="Millares 21 4 2 4" xfId="1666" xr:uid="{F9C63170-F0CD-41BC-ACD6-209C8D35917B}"/>
    <cellStyle name="Millares 21 4 3" xfId="504" xr:uid="{00000000-0005-0000-0000-000015010000}"/>
    <cellStyle name="Millares 21 4 3 2" xfId="1186" xr:uid="{CC5FEA02-EBE2-42E2-96D4-E465C53C734F}"/>
    <cellStyle name="Millares 21 4 3 3" xfId="1826" xr:uid="{53B1ED8D-7AFB-423C-A06B-95D13AF4149C}"/>
    <cellStyle name="Millares 21 4 4" xfId="866" xr:uid="{E4A3ED04-8DB4-4053-8EDC-5E0E7732AEB8}"/>
    <cellStyle name="Millares 21 4 5" xfId="1506" xr:uid="{7EDDBFDC-6BDF-46D6-8D23-354A7949CF46}"/>
    <cellStyle name="Millares 21 5" xfId="172" xr:uid="{00000000-0005-0000-0000-000016010000}"/>
    <cellStyle name="Millares 21 5 2" xfId="352" xr:uid="{00000000-0005-0000-0000-000017010000}"/>
    <cellStyle name="Millares 21 5 2 2" xfId="719" xr:uid="{00000000-0005-0000-0000-000018010000}"/>
    <cellStyle name="Millares 21 5 2 2 2" xfId="1378" xr:uid="{E5E550AF-DCC5-42F7-885A-E15ED2C88CD0}"/>
    <cellStyle name="Millares 21 5 2 2 3" xfId="2018" xr:uid="{5538EA96-678A-461F-A256-A83012607B42}"/>
    <cellStyle name="Millares 21 5 2 3" xfId="1058" xr:uid="{EE54C319-E185-4C54-8AED-06B82835CE7E}"/>
    <cellStyle name="Millares 21 5 2 4" xfId="1698" xr:uid="{44590464-9CE0-4C27-98CF-0847A0F24CBB}"/>
    <cellStyle name="Millares 21 5 3" xfId="539" xr:uid="{00000000-0005-0000-0000-000019010000}"/>
    <cellStyle name="Millares 21 5 3 2" xfId="1218" xr:uid="{664BA289-CEBB-496C-9EA2-BBCBC8E210D2}"/>
    <cellStyle name="Millares 21 5 3 3" xfId="1858" xr:uid="{D41EB898-BD9D-4D39-A225-390181D6598D}"/>
    <cellStyle name="Millares 21 5 4" xfId="898" xr:uid="{29B609CC-23E5-48F3-BE43-E0AD46A1E7DA}"/>
    <cellStyle name="Millares 21 5 5" xfId="1538" xr:uid="{E1A9F359-1277-431F-8B98-CABFDA42C378}"/>
    <cellStyle name="Millares 21 6" xfId="212" xr:uid="{00000000-0005-0000-0000-00001A010000}"/>
    <cellStyle name="Millares 21 6 2" xfId="579" xr:uid="{00000000-0005-0000-0000-00001B010000}"/>
    <cellStyle name="Millares 21 6 2 2" xfId="1250" xr:uid="{24C04DDB-81B5-474A-9129-9F9EEAD0B69D}"/>
    <cellStyle name="Millares 21 6 2 3" xfId="1890" xr:uid="{5BEB91A2-6561-432B-964D-AF350EECA06E}"/>
    <cellStyle name="Millares 21 6 3" xfId="930" xr:uid="{FD36A0DB-CB7B-4EE2-AA64-483AD0CA40A8}"/>
    <cellStyle name="Millares 21 6 4" xfId="1570" xr:uid="{450E17E8-0EE6-4C0A-9103-8FD2A14254D7}"/>
    <cellStyle name="Millares 21 7" xfId="399" xr:uid="{00000000-0005-0000-0000-00001C010000}"/>
    <cellStyle name="Millares 21 7 2" xfId="1090" xr:uid="{659861BF-1201-4D8A-BF77-C5B4BF997FFE}"/>
    <cellStyle name="Millares 21 7 3" xfId="1730" xr:uid="{0AFDE436-8EE5-4BD2-9271-CD562A11762B}"/>
    <cellStyle name="Millares 21 8" xfId="770" xr:uid="{FAE51C65-B7F0-411D-BFDE-A0799B670A97}"/>
    <cellStyle name="Millares 21 9" xfId="1410" xr:uid="{D160EB22-FAFA-409A-A330-A07FC759072C}"/>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2 2 2" xfId="1288" xr:uid="{732BE40B-468A-4C1A-B29E-D85630F49741}"/>
    <cellStyle name="Millares 22 2 2 2 3" xfId="1928" xr:uid="{56310CC3-8A93-4943-A369-F2D50B6C6B4E}"/>
    <cellStyle name="Millares 22 2 2 3" xfId="968" xr:uid="{A896E2CB-97AA-4EBC-AA33-041EC598A8B4}"/>
    <cellStyle name="Millares 22 2 2 4" xfId="1608" xr:uid="{87B43653-AB4F-42C3-B72C-BAE79EE9D98F}"/>
    <cellStyle name="Millares 22 2 3" xfId="440" xr:uid="{00000000-0005-0000-0000-000021010000}"/>
    <cellStyle name="Millares 22 2 3 2" xfId="1128" xr:uid="{510C09E8-B756-4DC1-859E-7B8BA986F6C5}"/>
    <cellStyle name="Millares 22 2 3 3" xfId="1768" xr:uid="{036EE814-3258-4FE0-BAD4-AF444C39BDB9}"/>
    <cellStyle name="Millares 22 2 4" xfId="808" xr:uid="{324E3548-9D73-43DD-BC87-5B4F021A0CDD}"/>
    <cellStyle name="Millares 22 2 5" xfId="1448" xr:uid="{D5B74F87-FDD8-43EA-9C1C-113B39442A91}"/>
    <cellStyle name="Millares 22 3" xfId="107" xr:uid="{00000000-0005-0000-0000-000022010000}"/>
    <cellStyle name="Millares 22 3 2" xfId="288" xr:uid="{00000000-0005-0000-0000-000023010000}"/>
    <cellStyle name="Millares 22 3 2 2" xfId="655" xr:uid="{00000000-0005-0000-0000-000024010000}"/>
    <cellStyle name="Millares 22 3 2 2 2" xfId="1320" xr:uid="{2D506989-71DD-4ACD-9855-3D5F923F48AA}"/>
    <cellStyle name="Millares 22 3 2 2 3" xfId="1960" xr:uid="{41022EC0-572C-4524-A988-6D15F9CC7CF2}"/>
    <cellStyle name="Millares 22 3 2 3" xfId="1000" xr:uid="{4B8DA793-F7A1-448E-A0B0-17A65C416F4E}"/>
    <cellStyle name="Millares 22 3 2 4" xfId="1640" xr:uid="{65632623-B8F3-4898-85FB-7C2B5379EFA4}"/>
    <cellStyle name="Millares 22 3 3" xfId="475" xr:uid="{00000000-0005-0000-0000-000025010000}"/>
    <cellStyle name="Millares 22 3 3 2" xfId="1160" xr:uid="{385F8F72-C338-480E-9743-5B47C341756E}"/>
    <cellStyle name="Millares 22 3 3 3" xfId="1800" xr:uid="{7CEA4475-2288-4714-BA0C-8C78ACA0B1D2}"/>
    <cellStyle name="Millares 22 3 4" xfId="840" xr:uid="{BFD3AF82-0085-4927-BF52-BA6BB7C889E5}"/>
    <cellStyle name="Millares 22 3 5" xfId="1480" xr:uid="{932990C8-3AC7-4E8A-B93F-B1BCF4C4F6B4}"/>
    <cellStyle name="Millares 22 4" xfId="142" xr:uid="{00000000-0005-0000-0000-000026010000}"/>
    <cellStyle name="Millares 22 4 2" xfId="323" xr:uid="{00000000-0005-0000-0000-000027010000}"/>
    <cellStyle name="Millares 22 4 2 2" xfId="690" xr:uid="{00000000-0005-0000-0000-000028010000}"/>
    <cellStyle name="Millares 22 4 2 2 2" xfId="1352" xr:uid="{86A8872F-54D0-4722-A89C-683148DF4FB7}"/>
    <cellStyle name="Millares 22 4 2 2 3" xfId="1992" xr:uid="{47FFAE04-C075-480C-9A83-7D3012454AE7}"/>
    <cellStyle name="Millares 22 4 2 3" xfId="1032" xr:uid="{C4E10445-751D-4B06-AF2E-A6EDCC3DCE7D}"/>
    <cellStyle name="Millares 22 4 2 4" xfId="1672" xr:uid="{82435710-1C03-413C-A1B2-90749EDAFE1B}"/>
    <cellStyle name="Millares 22 4 3" xfId="510" xr:uid="{00000000-0005-0000-0000-000029010000}"/>
    <cellStyle name="Millares 22 4 3 2" xfId="1192" xr:uid="{5AE58FFC-E1B3-4789-AFFE-1B92595CB4F8}"/>
    <cellStyle name="Millares 22 4 3 3" xfId="1832" xr:uid="{3B07869E-266C-427E-9D6D-0F8F395841A2}"/>
    <cellStyle name="Millares 22 4 4" xfId="872" xr:uid="{165A8A73-B586-425B-AEB4-932E6204497C}"/>
    <cellStyle name="Millares 22 4 5" xfId="1512" xr:uid="{AE454E48-0136-4150-BA5C-138314D20446}"/>
    <cellStyle name="Millares 22 5" xfId="178" xr:uid="{00000000-0005-0000-0000-00002A010000}"/>
    <cellStyle name="Millares 22 5 2" xfId="358" xr:uid="{00000000-0005-0000-0000-00002B010000}"/>
    <cellStyle name="Millares 22 5 2 2" xfId="725" xr:uid="{00000000-0005-0000-0000-00002C010000}"/>
    <cellStyle name="Millares 22 5 2 2 2" xfId="1384" xr:uid="{3CFF57E7-32DF-463B-BE19-38C3E171812F}"/>
    <cellStyle name="Millares 22 5 2 2 3" xfId="2024" xr:uid="{5AF11B4D-02EE-4AB6-80D3-CD491406B0F6}"/>
    <cellStyle name="Millares 22 5 2 3" xfId="1064" xr:uid="{3A942616-0311-4FB5-9611-28D0F50BF76B}"/>
    <cellStyle name="Millares 22 5 2 4" xfId="1704" xr:uid="{C0BBC13F-290C-4E08-B6D8-173A72608A1F}"/>
    <cellStyle name="Millares 22 5 3" xfId="545" xr:uid="{00000000-0005-0000-0000-00002D010000}"/>
    <cellStyle name="Millares 22 5 3 2" xfId="1224" xr:uid="{984FD0D7-854C-4434-BCC7-EFB48D678DF3}"/>
    <cellStyle name="Millares 22 5 3 3" xfId="1864" xr:uid="{68D863BB-FAA4-4FF6-9AB5-7E5D001012A1}"/>
    <cellStyle name="Millares 22 5 4" xfId="904" xr:uid="{270F5BA7-7C05-469F-BF69-D6E08696BBBE}"/>
    <cellStyle name="Millares 22 5 5" xfId="1544" xr:uid="{FAE36871-2961-412A-80B3-290F65F3657F}"/>
    <cellStyle name="Millares 22 6" xfId="218" xr:uid="{00000000-0005-0000-0000-00002E010000}"/>
    <cellStyle name="Millares 22 6 2" xfId="585" xr:uid="{00000000-0005-0000-0000-00002F010000}"/>
    <cellStyle name="Millares 22 6 2 2" xfId="1256" xr:uid="{5EE11E13-46E9-4580-A9F0-D648BD44A904}"/>
    <cellStyle name="Millares 22 6 2 3" xfId="1896" xr:uid="{08B89BD6-9A15-442B-90F1-3A80427EBD3B}"/>
    <cellStyle name="Millares 22 6 3" xfId="936" xr:uid="{199EA6DA-FAEA-4801-997D-E74743107922}"/>
    <cellStyle name="Millares 22 6 4" xfId="1576" xr:uid="{7D3015FB-4E2F-4DDF-A9F8-61DEC821725C}"/>
    <cellStyle name="Millares 22 7" xfId="405" xr:uid="{00000000-0005-0000-0000-000030010000}"/>
    <cellStyle name="Millares 22 7 2" xfId="1096" xr:uid="{AD8EC432-929A-4834-8C5F-40EB1D105E5F}"/>
    <cellStyle name="Millares 22 7 3" xfId="1736" xr:uid="{8D619682-8788-49CC-B154-2CC237A7F3B3}"/>
    <cellStyle name="Millares 22 8" xfId="776" xr:uid="{9BE93787-D415-4E76-AC11-63815DE8E4D4}"/>
    <cellStyle name="Millares 22 9" xfId="1416" xr:uid="{B8935A1A-708D-43CF-9BC4-C8B7B989694E}"/>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2 2 2" xfId="1289" xr:uid="{4FBD446F-67B8-4086-AD1E-BB5464536252}"/>
    <cellStyle name="Millares 23 2 2 2 3" xfId="1929" xr:uid="{20B0174C-D098-450A-9DA9-CDC25D332AE9}"/>
    <cellStyle name="Millares 23 2 2 3" xfId="969" xr:uid="{27734A21-2FAB-48EE-8C8E-65594C886667}"/>
    <cellStyle name="Millares 23 2 2 4" xfId="1609" xr:uid="{E5184499-8FC6-448F-9B9D-53FA318AC2BE}"/>
    <cellStyle name="Millares 23 2 3" xfId="441" xr:uid="{00000000-0005-0000-0000-000035010000}"/>
    <cellStyle name="Millares 23 2 3 2" xfId="1129" xr:uid="{06225422-E51C-41B6-8414-672020AA8F77}"/>
    <cellStyle name="Millares 23 2 3 3" xfId="1769" xr:uid="{D410003E-7A70-4F3B-BCF8-4F8BB231BBCC}"/>
    <cellStyle name="Millares 23 2 4" xfId="809" xr:uid="{6696082D-230F-4572-B275-DC877621EBDD}"/>
    <cellStyle name="Millares 23 2 5" xfId="1449" xr:uid="{5E161625-45DA-494E-843F-A39FCD7E2427}"/>
    <cellStyle name="Millares 23 3" xfId="108" xr:uid="{00000000-0005-0000-0000-000036010000}"/>
    <cellStyle name="Millares 23 3 2" xfId="289" xr:uid="{00000000-0005-0000-0000-000037010000}"/>
    <cellStyle name="Millares 23 3 2 2" xfId="656" xr:uid="{00000000-0005-0000-0000-000038010000}"/>
    <cellStyle name="Millares 23 3 2 2 2" xfId="1321" xr:uid="{040F3EAA-F525-4967-A197-3B88B46492B5}"/>
    <cellStyle name="Millares 23 3 2 2 3" xfId="1961" xr:uid="{849A3872-E4F7-4625-A7C6-848B01D21B96}"/>
    <cellStyle name="Millares 23 3 2 3" xfId="1001" xr:uid="{3E96714A-E8B3-4B1A-90A2-5657FB0A467B}"/>
    <cellStyle name="Millares 23 3 2 4" xfId="1641" xr:uid="{E55A21E2-8EF5-4322-8B67-8B106A041AB7}"/>
    <cellStyle name="Millares 23 3 3" xfId="476" xr:uid="{00000000-0005-0000-0000-000039010000}"/>
    <cellStyle name="Millares 23 3 3 2" xfId="1161" xr:uid="{8ADCE072-1682-44C5-AF16-37E52D1E70E7}"/>
    <cellStyle name="Millares 23 3 3 3" xfId="1801" xr:uid="{8A32539E-1101-4D4B-B846-0E1E09640E1F}"/>
    <cellStyle name="Millares 23 3 4" xfId="841" xr:uid="{35F308A7-C67A-4459-BB13-48ABA485722C}"/>
    <cellStyle name="Millares 23 3 5" xfId="1481" xr:uid="{417A7992-4E26-4AD1-87D1-D33E61FB3E1E}"/>
    <cellStyle name="Millares 23 4" xfId="143" xr:uid="{00000000-0005-0000-0000-00003A010000}"/>
    <cellStyle name="Millares 23 4 2" xfId="324" xr:uid="{00000000-0005-0000-0000-00003B010000}"/>
    <cellStyle name="Millares 23 4 2 2" xfId="691" xr:uid="{00000000-0005-0000-0000-00003C010000}"/>
    <cellStyle name="Millares 23 4 2 2 2" xfId="1353" xr:uid="{6BF7F85D-B164-4F5C-8AF1-711A256A5083}"/>
    <cellStyle name="Millares 23 4 2 2 3" xfId="1993" xr:uid="{FA6A576C-2459-4C51-A427-7FE3F69C66A5}"/>
    <cellStyle name="Millares 23 4 2 3" xfId="1033" xr:uid="{378C99F6-1884-4C7A-8256-976252EB1D5E}"/>
    <cellStyle name="Millares 23 4 2 4" xfId="1673" xr:uid="{6EE9361A-F88F-4B73-8C28-C4E73656BB50}"/>
    <cellStyle name="Millares 23 4 3" xfId="511" xr:uid="{00000000-0005-0000-0000-00003D010000}"/>
    <cellStyle name="Millares 23 4 3 2" xfId="1193" xr:uid="{33D4FBA2-2C1D-463D-8AD7-889BD4A122BE}"/>
    <cellStyle name="Millares 23 4 3 3" xfId="1833" xr:uid="{DEB1CC6D-C78F-4491-AE3A-8933BA4137C5}"/>
    <cellStyle name="Millares 23 4 4" xfId="873" xr:uid="{094E8A6A-0334-4970-AE6E-7C43BF1DFF64}"/>
    <cellStyle name="Millares 23 4 5" xfId="1513" xr:uid="{B9B03F5E-64C3-47BD-A71F-BE8A6E9850EA}"/>
    <cellStyle name="Millares 23 5" xfId="179" xr:uid="{00000000-0005-0000-0000-00003E010000}"/>
    <cellStyle name="Millares 23 5 2" xfId="359" xr:uid="{00000000-0005-0000-0000-00003F010000}"/>
    <cellStyle name="Millares 23 5 2 2" xfId="726" xr:uid="{00000000-0005-0000-0000-000040010000}"/>
    <cellStyle name="Millares 23 5 2 2 2" xfId="1385" xr:uid="{13F8135B-167B-4A3A-8214-E76F7914A734}"/>
    <cellStyle name="Millares 23 5 2 2 3" xfId="2025" xr:uid="{43F3BCAE-3E6F-44D1-A0B0-0210B50163E4}"/>
    <cellStyle name="Millares 23 5 2 3" xfId="1065" xr:uid="{C07E258E-DA41-4CCD-890E-3076450199ED}"/>
    <cellStyle name="Millares 23 5 2 4" xfId="1705" xr:uid="{294B84A8-21F3-47D9-B7C4-7F91D954BAB0}"/>
    <cellStyle name="Millares 23 5 3" xfId="546" xr:uid="{00000000-0005-0000-0000-000041010000}"/>
    <cellStyle name="Millares 23 5 3 2" xfId="1225" xr:uid="{FAD16FAE-E4FF-43BF-BA30-3245688D6984}"/>
    <cellStyle name="Millares 23 5 3 3" xfId="1865" xr:uid="{B5FBBEE7-B117-4EAB-9619-4803AD0B06A3}"/>
    <cellStyle name="Millares 23 5 4" xfId="905" xr:uid="{1548F78D-E11B-40E1-B677-93D05309068F}"/>
    <cellStyle name="Millares 23 5 5" xfId="1545" xr:uid="{7E3457C6-F332-4339-876C-CB2DAB45388D}"/>
    <cellStyle name="Millares 23 6" xfId="219" xr:uid="{00000000-0005-0000-0000-000042010000}"/>
    <cellStyle name="Millares 23 6 2" xfId="586" xr:uid="{00000000-0005-0000-0000-000043010000}"/>
    <cellStyle name="Millares 23 6 2 2" xfId="1257" xr:uid="{19F93D6F-7E8F-4354-979A-1E7A6DAEAEF5}"/>
    <cellStyle name="Millares 23 6 2 3" xfId="1897" xr:uid="{1D7AE721-8119-41B7-A95E-2B436A1276E8}"/>
    <cellStyle name="Millares 23 6 3" xfId="937" xr:uid="{4729C80F-7EF9-4116-A94A-33436E97E8AF}"/>
    <cellStyle name="Millares 23 6 4" xfId="1577" xr:uid="{BC080C01-8272-4B6C-AA27-9F61D74C2A36}"/>
    <cellStyle name="Millares 23 7" xfId="406" xr:uid="{00000000-0005-0000-0000-000044010000}"/>
    <cellStyle name="Millares 23 7 2" xfId="1097" xr:uid="{A217EC87-7A86-4535-B83F-9F64F921728D}"/>
    <cellStyle name="Millares 23 7 3" xfId="1737" xr:uid="{33DDE440-58ED-410B-B41D-DAE96862A60F}"/>
    <cellStyle name="Millares 23 8" xfId="777" xr:uid="{05589782-752D-4E40-906E-F53C46341AE3}"/>
    <cellStyle name="Millares 23 9" xfId="1417" xr:uid="{11399CB3-CC48-432A-A5B5-4CED43BAA00C}"/>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2 2 2" xfId="1290" xr:uid="{36CAB3EB-DDFC-4F17-B8FF-AFC8337B5C9F}"/>
    <cellStyle name="Millares 24 2 2 2 3" xfId="1930" xr:uid="{BB4C2020-8C97-4D19-B81C-C60A75D75716}"/>
    <cellStyle name="Millares 24 2 2 3" xfId="970" xr:uid="{8C1EA13B-F7EC-4819-A04D-81F4E4FD4E75}"/>
    <cellStyle name="Millares 24 2 2 4" xfId="1610" xr:uid="{918921F6-4FF0-4165-9E06-F6F132821AF6}"/>
    <cellStyle name="Millares 24 2 3" xfId="442" xr:uid="{00000000-0005-0000-0000-000049010000}"/>
    <cellStyle name="Millares 24 2 3 2" xfId="1130" xr:uid="{6D1EA184-EAF3-47CE-9D41-B8E4A3F8CFC8}"/>
    <cellStyle name="Millares 24 2 3 3" xfId="1770" xr:uid="{22537478-D219-4CE3-8F8B-8D92593C0BB4}"/>
    <cellStyle name="Millares 24 2 4" xfId="810" xr:uid="{554C1BDB-762C-468F-A9A1-D96B51EE66D2}"/>
    <cellStyle name="Millares 24 2 5" xfId="1450" xr:uid="{4E195ABD-82C8-4CC6-B702-9FD7A3D9AE95}"/>
    <cellStyle name="Millares 24 3" xfId="109" xr:uid="{00000000-0005-0000-0000-00004A010000}"/>
    <cellStyle name="Millares 24 3 2" xfId="290" xr:uid="{00000000-0005-0000-0000-00004B010000}"/>
    <cellStyle name="Millares 24 3 2 2" xfId="657" xr:uid="{00000000-0005-0000-0000-00004C010000}"/>
    <cellStyle name="Millares 24 3 2 2 2" xfId="1322" xr:uid="{87E127B1-7D37-4E8C-9DEA-C3F310D08A2F}"/>
    <cellStyle name="Millares 24 3 2 2 3" xfId="1962" xr:uid="{AF085B2E-C117-4E22-8AB4-E76994424517}"/>
    <cellStyle name="Millares 24 3 2 3" xfId="1002" xr:uid="{3816C621-9AA1-40C1-B38B-60944A076C52}"/>
    <cellStyle name="Millares 24 3 2 4" xfId="1642" xr:uid="{53C42FC8-BF43-4424-A706-47E13B1FBF7F}"/>
    <cellStyle name="Millares 24 3 3" xfId="477" xr:uid="{00000000-0005-0000-0000-00004D010000}"/>
    <cellStyle name="Millares 24 3 3 2" xfId="1162" xr:uid="{9C6C1F93-3614-4776-A103-7480B7200D08}"/>
    <cellStyle name="Millares 24 3 3 3" xfId="1802" xr:uid="{2A44461F-1AC5-45A2-8327-F46C50BE7782}"/>
    <cellStyle name="Millares 24 3 4" xfId="842" xr:uid="{C2A5578E-7295-4780-927B-19ABF37A1873}"/>
    <cellStyle name="Millares 24 3 5" xfId="1482" xr:uid="{1711D776-B41B-46A7-8B03-9B83EEEACD4F}"/>
    <cellStyle name="Millares 24 4" xfId="144" xr:uid="{00000000-0005-0000-0000-00004E010000}"/>
    <cellStyle name="Millares 24 4 2" xfId="325" xr:uid="{00000000-0005-0000-0000-00004F010000}"/>
    <cellStyle name="Millares 24 4 2 2" xfId="692" xr:uid="{00000000-0005-0000-0000-000050010000}"/>
    <cellStyle name="Millares 24 4 2 2 2" xfId="1354" xr:uid="{43E083E8-91DF-4C4A-8FEF-B8D0F03D34C2}"/>
    <cellStyle name="Millares 24 4 2 2 3" xfId="1994" xr:uid="{31157E27-32EB-4942-A491-A03CCF78A851}"/>
    <cellStyle name="Millares 24 4 2 3" xfId="1034" xr:uid="{0C75215E-626A-44F3-B789-15B0772F9C0D}"/>
    <cellStyle name="Millares 24 4 2 4" xfId="1674" xr:uid="{A721735B-BB6D-4659-8EA2-DAA0C7704DED}"/>
    <cellStyle name="Millares 24 4 3" xfId="512" xr:uid="{00000000-0005-0000-0000-000051010000}"/>
    <cellStyle name="Millares 24 4 3 2" xfId="1194" xr:uid="{83ADB6E6-C877-49F0-94F2-C9927444868A}"/>
    <cellStyle name="Millares 24 4 3 3" xfId="1834" xr:uid="{5910F418-65BB-4999-879D-D4766D62487D}"/>
    <cellStyle name="Millares 24 4 4" xfId="874" xr:uid="{61A3BDD1-C487-4E33-84AA-9A19D9CAA4C0}"/>
    <cellStyle name="Millares 24 4 5" xfId="1514" xr:uid="{B7CC6FCC-0033-428F-9C48-AA9A6EFE3BF4}"/>
    <cellStyle name="Millares 24 5" xfId="180" xr:uid="{00000000-0005-0000-0000-000052010000}"/>
    <cellStyle name="Millares 24 5 2" xfId="360" xr:uid="{00000000-0005-0000-0000-000053010000}"/>
    <cellStyle name="Millares 24 5 2 2" xfId="727" xr:uid="{00000000-0005-0000-0000-000054010000}"/>
    <cellStyle name="Millares 24 5 2 2 2" xfId="1386" xr:uid="{F65A51CF-5829-441E-BFCE-CD13D8176394}"/>
    <cellStyle name="Millares 24 5 2 2 3" xfId="2026" xr:uid="{76B36EB2-DA11-4F92-B36D-407F673DF9C1}"/>
    <cellStyle name="Millares 24 5 2 3" xfId="1066" xr:uid="{304C8738-298A-484C-A4BE-CE13239380C4}"/>
    <cellStyle name="Millares 24 5 2 4" xfId="1706" xr:uid="{0E7F91DF-93E1-48EE-A077-8B2FDDC32E88}"/>
    <cellStyle name="Millares 24 5 3" xfId="547" xr:uid="{00000000-0005-0000-0000-000055010000}"/>
    <cellStyle name="Millares 24 5 3 2" xfId="1226" xr:uid="{2A47113D-E134-42F5-B2CA-0AAD9A6EE445}"/>
    <cellStyle name="Millares 24 5 3 3" xfId="1866" xr:uid="{B3E91637-D737-4E68-BB1D-BEE4F85CEDF0}"/>
    <cellStyle name="Millares 24 5 4" xfId="906" xr:uid="{0FC7CF43-0EAE-467B-9731-988D289452CE}"/>
    <cellStyle name="Millares 24 5 5" xfId="1546" xr:uid="{189557CF-6F8F-4771-82C8-EE0EAA557B8D}"/>
    <cellStyle name="Millares 24 6" xfId="220" xr:uid="{00000000-0005-0000-0000-000056010000}"/>
    <cellStyle name="Millares 24 6 2" xfId="587" xr:uid="{00000000-0005-0000-0000-000057010000}"/>
    <cellStyle name="Millares 24 6 2 2" xfId="1258" xr:uid="{C78EAEA4-96D2-4185-B997-9FF53D870AFF}"/>
    <cellStyle name="Millares 24 6 2 3" xfId="1898" xr:uid="{40DB1834-83C2-4E9D-8D99-74128DD17E30}"/>
    <cellStyle name="Millares 24 6 3" xfId="938" xr:uid="{D0156C26-0664-45F4-866D-E5226482CEB5}"/>
    <cellStyle name="Millares 24 6 4" xfId="1578" xr:uid="{810B76D7-32D3-45E8-BE54-65A94CEFD560}"/>
    <cellStyle name="Millares 24 7" xfId="407" xr:uid="{00000000-0005-0000-0000-000058010000}"/>
    <cellStyle name="Millares 24 7 2" xfId="1098" xr:uid="{8478E1C0-F47C-4F1C-8063-12EE45DF8B27}"/>
    <cellStyle name="Millares 24 7 3" xfId="1738" xr:uid="{371573B9-B492-43BA-AF22-7B3046B1D0CD}"/>
    <cellStyle name="Millares 24 8" xfId="778" xr:uid="{1195CB71-D7B6-40DE-9B65-3928E42D38CC}"/>
    <cellStyle name="Millares 24 9" xfId="1418" xr:uid="{1EED49FD-83AD-4DC9-9636-2E92C5BFA764}"/>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2 2 2" xfId="1291" xr:uid="{A6305BB6-5686-4B57-9EE8-DBAE8FD00D3A}"/>
    <cellStyle name="Millares 25 2 2 2 3" xfId="1931" xr:uid="{BA59E459-4FDE-4A3C-8868-CE0B92174125}"/>
    <cellStyle name="Millares 25 2 2 3" xfId="971" xr:uid="{8E197D3C-00B7-4D49-B173-AC590292D2B2}"/>
    <cellStyle name="Millares 25 2 2 4" xfId="1611" xr:uid="{E5C39BCC-4CBF-4224-B619-DE1074D16A4F}"/>
    <cellStyle name="Millares 25 2 3" xfId="443" xr:uid="{00000000-0005-0000-0000-00005D010000}"/>
    <cellStyle name="Millares 25 2 3 2" xfId="1131" xr:uid="{EA0577A4-D51E-4E54-AD76-73D4F09BA544}"/>
    <cellStyle name="Millares 25 2 3 3" xfId="1771" xr:uid="{338AF0B6-CB9E-45CB-9070-DA8697653C2E}"/>
    <cellStyle name="Millares 25 2 4" xfId="811" xr:uid="{2098716E-B359-4C69-B089-67477DD0310A}"/>
    <cellStyle name="Millares 25 2 5" xfId="1451" xr:uid="{FA5DD4E5-0E9C-4300-A458-78F130A7BE2A}"/>
    <cellStyle name="Millares 25 3" xfId="110" xr:uid="{00000000-0005-0000-0000-00005E010000}"/>
    <cellStyle name="Millares 25 3 2" xfId="291" xr:uid="{00000000-0005-0000-0000-00005F010000}"/>
    <cellStyle name="Millares 25 3 2 2" xfId="658" xr:uid="{00000000-0005-0000-0000-000060010000}"/>
    <cellStyle name="Millares 25 3 2 2 2" xfId="1323" xr:uid="{E45BD8FC-4BD3-40D7-B462-4AA6E156E277}"/>
    <cellStyle name="Millares 25 3 2 2 3" xfId="1963" xr:uid="{DB2DDF81-4F82-40A5-A131-72FC98D9DCDA}"/>
    <cellStyle name="Millares 25 3 2 3" xfId="1003" xr:uid="{706EB215-E5B5-4ED3-9CA9-28AA781EF823}"/>
    <cellStyle name="Millares 25 3 2 4" xfId="1643" xr:uid="{EE80BFB8-CB3B-451B-9497-24C04E8B8528}"/>
    <cellStyle name="Millares 25 3 3" xfId="478" xr:uid="{00000000-0005-0000-0000-000061010000}"/>
    <cellStyle name="Millares 25 3 3 2" xfId="1163" xr:uid="{A69022A4-C7E1-4B59-ADEA-5DF03C1B875C}"/>
    <cellStyle name="Millares 25 3 3 3" xfId="1803" xr:uid="{1D1FB337-48B6-43A8-99A2-B5DE4032A8B9}"/>
    <cellStyle name="Millares 25 3 4" xfId="843" xr:uid="{92668878-E3EB-4D2D-80F0-1DB266914B8A}"/>
    <cellStyle name="Millares 25 3 5" xfId="1483" xr:uid="{ED088503-380A-4EC6-8F15-14DE17A21B96}"/>
    <cellStyle name="Millares 25 4" xfId="145" xr:uid="{00000000-0005-0000-0000-000062010000}"/>
    <cellStyle name="Millares 25 4 2" xfId="326" xr:uid="{00000000-0005-0000-0000-000063010000}"/>
    <cellStyle name="Millares 25 4 2 2" xfId="693" xr:uid="{00000000-0005-0000-0000-000064010000}"/>
    <cellStyle name="Millares 25 4 2 2 2" xfId="1355" xr:uid="{976C5C31-F65E-48E8-97C2-22823D790D81}"/>
    <cellStyle name="Millares 25 4 2 2 3" xfId="1995" xr:uid="{94D8E92F-13D5-4AE4-B860-7F1DD0E5E1D1}"/>
    <cellStyle name="Millares 25 4 2 3" xfId="1035" xr:uid="{84C33F9A-42F5-48B6-8E5A-2C27CCCE6E88}"/>
    <cellStyle name="Millares 25 4 2 4" xfId="1675" xr:uid="{3FF76C1A-944A-4A47-A1BD-A4924417A54D}"/>
    <cellStyle name="Millares 25 4 3" xfId="513" xr:uid="{00000000-0005-0000-0000-000065010000}"/>
    <cellStyle name="Millares 25 4 3 2" xfId="1195" xr:uid="{915F2982-90AC-4F2A-85A5-BE21995A9B0A}"/>
    <cellStyle name="Millares 25 4 3 3" xfId="1835" xr:uid="{D6D9997A-E78D-489E-A362-9EF819734E06}"/>
    <cellStyle name="Millares 25 4 4" xfId="875" xr:uid="{6346B4F3-8548-4A76-9EE3-55F2C1AF6B91}"/>
    <cellStyle name="Millares 25 4 5" xfId="1515" xr:uid="{19E4CBAC-A81B-4275-8D1E-44E620344CE5}"/>
    <cellStyle name="Millares 25 5" xfId="181" xr:uid="{00000000-0005-0000-0000-000066010000}"/>
    <cellStyle name="Millares 25 5 2" xfId="361" xr:uid="{00000000-0005-0000-0000-000067010000}"/>
    <cellStyle name="Millares 25 5 2 2" xfId="728" xr:uid="{00000000-0005-0000-0000-000068010000}"/>
    <cellStyle name="Millares 25 5 2 2 2" xfId="1387" xr:uid="{623D5379-3558-4D24-8F45-BB7D9F38AA05}"/>
    <cellStyle name="Millares 25 5 2 2 3" xfId="2027" xr:uid="{C3E7C6B5-D6AD-4982-98BC-DF7D940B09DB}"/>
    <cellStyle name="Millares 25 5 2 3" xfId="1067" xr:uid="{828DCD40-70DB-4E95-B392-76D9C7D67792}"/>
    <cellStyle name="Millares 25 5 2 4" xfId="1707" xr:uid="{59AB6AD6-4B10-433E-A0AD-767985BA2FE0}"/>
    <cellStyle name="Millares 25 5 3" xfId="548" xr:uid="{00000000-0005-0000-0000-000069010000}"/>
    <cellStyle name="Millares 25 5 3 2" xfId="1227" xr:uid="{E7FF91D5-502C-4057-A29D-DB07612E2A4D}"/>
    <cellStyle name="Millares 25 5 3 3" xfId="1867" xr:uid="{CBC809AA-BC13-438F-922D-BE1FB1C5DBEB}"/>
    <cellStyle name="Millares 25 5 4" xfId="907" xr:uid="{0EF35C60-0021-4992-9613-DD89F02A7699}"/>
    <cellStyle name="Millares 25 5 5" xfId="1547" xr:uid="{FC785D09-5049-4B0A-BADD-48241FBD0768}"/>
    <cellStyle name="Millares 25 6" xfId="221" xr:uid="{00000000-0005-0000-0000-00006A010000}"/>
    <cellStyle name="Millares 25 6 2" xfId="588" xr:uid="{00000000-0005-0000-0000-00006B010000}"/>
    <cellStyle name="Millares 25 6 2 2" xfId="1259" xr:uid="{5421C103-4793-47A9-823B-A5F82A12E36E}"/>
    <cellStyle name="Millares 25 6 2 3" xfId="1899" xr:uid="{FF005B6D-C94C-4206-ACBE-E0F805900448}"/>
    <cellStyle name="Millares 25 6 3" xfId="939" xr:uid="{A21D6C82-095B-42EB-8729-90867C9AC7BA}"/>
    <cellStyle name="Millares 25 6 4" xfId="1579" xr:uid="{4FF5679F-DD64-4665-A138-986075822F71}"/>
    <cellStyle name="Millares 25 7" xfId="408" xr:uid="{00000000-0005-0000-0000-00006C010000}"/>
    <cellStyle name="Millares 25 7 2" xfId="1099" xr:uid="{CB887A6F-9070-40FD-9740-06AFF4E2A0E2}"/>
    <cellStyle name="Millares 25 7 3" xfId="1739" xr:uid="{376C48D2-F3EF-41D9-A94F-163DB4F35502}"/>
    <cellStyle name="Millares 25 8" xfId="779" xr:uid="{A0366E26-2F41-4678-9D0D-E3197FF10F0F}"/>
    <cellStyle name="Millares 25 9" xfId="1419" xr:uid="{29A28D85-B602-4E1C-818C-CB55B18FD254}"/>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2 2 2" xfId="1292" xr:uid="{D9CB5DED-4431-46C4-A916-D1FACA9814A5}"/>
    <cellStyle name="Millares 26 2 2 2 3" xfId="1932" xr:uid="{4BAD4872-C39C-40AA-B6C3-A2F976149B5A}"/>
    <cellStyle name="Millares 26 2 2 3" xfId="972" xr:uid="{928F7F25-934C-4DA1-8F55-2D61B5584683}"/>
    <cellStyle name="Millares 26 2 2 4" xfId="1612" xr:uid="{A5BC6A6D-363D-4F00-BCC3-8074DECA7ACD}"/>
    <cellStyle name="Millares 26 2 3" xfId="444" xr:uid="{00000000-0005-0000-0000-000071010000}"/>
    <cellStyle name="Millares 26 2 3 2" xfId="1132" xr:uid="{830E8BA6-C65F-4573-B66C-212EBC44803E}"/>
    <cellStyle name="Millares 26 2 3 3" xfId="1772" xr:uid="{5DF63B65-B91D-4AD6-AA43-2ED5F909394D}"/>
    <cellStyle name="Millares 26 2 4" xfId="812" xr:uid="{D0905636-36BD-44E0-97E2-4FB6B2D93EE7}"/>
    <cellStyle name="Millares 26 2 5" xfId="1452" xr:uid="{71CF3369-0999-4684-B377-9B9DD602F2FC}"/>
    <cellStyle name="Millares 26 3" xfId="111" xr:uid="{00000000-0005-0000-0000-000072010000}"/>
    <cellStyle name="Millares 26 3 2" xfId="292" xr:uid="{00000000-0005-0000-0000-000073010000}"/>
    <cellStyle name="Millares 26 3 2 2" xfId="659" xr:uid="{00000000-0005-0000-0000-000074010000}"/>
    <cellStyle name="Millares 26 3 2 2 2" xfId="1324" xr:uid="{5B611B56-CE94-410B-AEBA-F2EEB42AF04F}"/>
    <cellStyle name="Millares 26 3 2 2 3" xfId="1964" xr:uid="{F619E96B-1404-4912-9DF1-64330D188426}"/>
    <cellStyle name="Millares 26 3 2 3" xfId="1004" xr:uid="{B56A01FB-69F2-48AA-9AB2-ACF4A0613125}"/>
    <cellStyle name="Millares 26 3 2 4" xfId="1644" xr:uid="{09013D05-4AB1-4E2B-BBCA-007DFAC662EA}"/>
    <cellStyle name="Millares 26 3 3" xfId="479" xr:uid="{00000000-0005-0000-0000-000075010000}"/>
    <cellStyle name="Millares 26 3 3 2" xfId="1164" xr:uid="{48E0E7DD-3206-416B-B46C-29583EEECFA0}"/>
    <cellStyle name="Millares 26 3 3 3" xfId="1804" xr:uid="{6A8A4F76-0C3A-4D36-8227-37304DE0E216}"/>
    <cellStyle name="Millares 26 3 4" xfId="844" xr:uid="{50F573C4-8EE3-462A-A703-6456C2476F8C}"/>
    <cellStyle name="Millares 26 3 5" xfId="1484" xr:uid="{106D9F2E-1B2D-41F1-92F5-62D9848B48D4}"/>
    <cellStyle name="Millares 26 4" xfId="146" xr:uid="{00000000-0005-0000-0000-000076010000}"/>
    <cellStyle name="Millares 26 4 2" xfId="327" xr:uid="{00000000-0005-0000-0000-000077010000}"/>
    <cellStyle name="Millares 26 4 2 2" xfId="694" xr:uid="{00000000-0005-0000-0000-000078010000}"/>
    <cellStyle name="Millares 26 4 2 2 2" xfId="1356" xr:uid="{37352D7F-78DB-43E8-99A4-CA5F6A4C1C9C}"/>
    <cellStyle name="Millares 26 4 2 2 3" xfId="1996" xr:uid="{53975ECE-F21E-44F8-95C8-90C5B799870D}"/>
    <cellStyle name="Millares 26 4 2 3" xfId="1036" xr:uid="{6EEAFE68-3FC3-45E8-B7DE-342784A985F4}"/>
    <cellStyle name="Millares 26 4 2 4" xfId="1676" xr:uid="{D0478CF2-1C20-4A3B-BCF3-B731668E9711}"/>
    <cellStyle name="Millares 26 4 3" xfId="514" xr:uid="{00000000-0005-0000-0000-000079010000}"/>
    <cellStyle name="Millares 26 4 3 2" xfId="1196" xr:uid="{E4F1475E-2421-4B74-85E7-3BBB1A5AD42D}"/>
    <cellStyle name="Millares 26 4 3 3" xfId="1836" xr:uid="{68264A9A-202A-44A6-B963-55CB719D855A}"/>
    <cellStyle name="Millares 26 4 4" xfId="876" xr:uid="{45B0C57A-7494-4401-981A-C0773E370A31}"/>
    <cellStyle name="Millares 26 4 5" xfId="1516" xr:uid="{3F4C8193-F033-42E5-8964-4CFEC412B468}"/>
    <cellStyle name="Millares 26 5" xfId="182" xr:uid="{00000000-0005-0000-0000-00007A010000}"/>
    <cellStyle name="Millares 26 5 2" xfId="362" xr:uid="{00000000-0005-0000-0000-00007B010000}"/>
    <cellStyle name="Millares 26 5 2 2" xfId="729" xr:uid="{00000000-0005-0000-0000-00007C010000}"/>
    <cellStyle name="Millares 26 5 2 2 2" xfId="1388" xr:uid="{CD1275FC-A4B8-468F-9419-28FE255B6CEE}"/>
    <cellStyle name="Millares 26 5 2 2 3" xfId="2028" xr:uid="{4AF95E98-0820-4550-A5B7-B614476A1CE3}"/>
    <cellStyle name="Millares 26 5 2 3" xfId="1068" xr:uid="{F016CA46-701A-41D3-9E65-102D32CD4AB4}"/>
    <cellStyle name="Millares 26 5 2 4" xfId="1708" xr:uid="{1981C530-A390-4F80-BB01-A61136F2ADF3}"/>
    <cellStyle name="Millares 26 5 3" xfId="549" xr:uid="{00000000-0005-0000-0000-00007D010000}"/>
    <cellStyle name="Millares 26 5 3 2" xfId="1228" xr:uid="{F13D39C8-C42E-4A61-A466-42054011FA86}"/>
    <cellStyle name="Millares 26 5 3 3" xfId="1868" xr:uid="{11651420-9A38-4560-8530-76614634EE8B}"/>
    <cellStyle name="Millares 26 5 4" xfId="908" xr:uid="{DC514303-85BD-414F-BB51-4EB529AA4F3F}"/>
    <cellStyle name="Millares 26 5 5" xfId="1548" xr:uid="{0F77FBBD-14C1-433E-BE5A-B553DAD5C367}"/>
    <cellStyle name="Millares 26 6" xfId="222" xr:uid="{00000000-0005-0000-0000-00007E010000}"/>
    <cellStyle name="Millares 26 6 2" xfId="589" xr:uid="{00000000-0005-0000-0000-00007F010000}"/>
    <cellStyle name="Millares 26 6 2 2" xfId="1260" xr:uid="{ED55906B-A716-44E5-AE3A-87FA20FAFF30}"/>
    <cellStyle name="Millares 26 6 2 3" xfId="1900" xr:uid="{8BB18359-509E-42AA-B4C1-ABD6DDDCF85C}"/>
    <cellStyle name="Millares 26 6 3" xfId="940" xr:uid="{3E236233-B24F-4238-BCCC-AE9528F33892}"/>
    <cellStyle name="Millares 26 6 4" xfId="1580" xr:uid="{16884733-0F8B-4534-9D37-A067C73C953A}"/>
    <cellStyle name="Millares 26 7" xfId="409" xr:uid="{00000000-0005-0000-0000-000080010000}"/>
    <cellStyle name="Millares 26 7 2" xfId="1100" xr:uid="{72F12B65-9CA2-49D1-ADE8-72CF00119680}"/>
    <cellStyle name="Millares 26 7 3" xfId="1740" xr:uid="{1771BF88-69F5-448C-AA35-E0F109993CA6}"/>
    <cellStyle name="Millares 26 8" xfId="780" xr:uid="{D81460EA-A86D-47F6-8218-A9B5C3405BD9}"/>
    <cellStyle name="Millares 26 9" xfId="1420" xr:uid="{CAFE7C3E-DAA6-4546-9F11-57B26A2F5D8D}"/>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2 2 2" xfId="1294" xr:uid="{8B04DFDE-A3CE-4719-B3FC-62E0EB412C39}"/>
    <cellStyle name="Millares 27 2 2 2 3" xfId="1934" xr:uid="{3D65B6EA-2976-4BEA-8B2E-6256E7D081D4}"/>
    <cellStyle name="Millares 27 2 2 3" xfId="974" xr:uid="{69CCF5E0-7A24-44B9-8044-3B1C3B9C9BFC}"/>
    <cellStyle name="Millares 27 2 2 4" xfId="1614" xr:uid="{F19F3F8D-9D21-48FB-99F0-60D7D61E1B8F}"/>
    <cellStyle name="Millares 27 2 3" xfId="446" xr:uid="{00000000-0005-0000-0000-000085010000}"/>
    <cellStyle name="Millares 27 2 3 2" xfId="1134" xr:uid="{AF9765C9-14A9-4315-8C42-B6E7AC45687E}"/>
    <cellStyle name="Millares 27 2 3 3" xfId="1774" xr:uid="{A2FE2233-7FB0-4D97-9689-FFB19F79630A}"/>
    <cellStyle name="Millares 27 2 4" xfId="814" xr:uid="{6C2D01B9-9F17-4053-A639-406F6CE49199}"/>
    <cellStyle name="Millares 27 2 5" xfId="1454" xr:uid="{8E8F8093-2A67-4B68-A412-E7087CB43773}"/>
    <cellStyle name="Millares 27 3" xfId="113" xr:uid="{00000000-0005-0000-0000-000086010000}"/>
    <cellStyle name="Millares 27 3 2" xfId="294" xr:uid="{00000000-0005-0000-0000-000087010000}"/>
    <cellStyle name="Millares 27 3 2 2" xfId="661" xr:uid="{00000000-0005-0000-0000-000088010000}"/>
    <cellStyle name="Millares 27 3 2 2 2" xfId="1326" xr:uid="{C823F905-27A6-4B35-BDB7-4D23D18C1F9D}"/>
    <cellStyle name="Millares 27 3 2 2 3" xfId="1966" xr:uid="{FA63B9B5-3FEB-40D1-835E-5F5C6AAB8B39}"/>
    <cellStyle name="Millares 27 3 2 3" xfId="1006" xr:uid="{EDEB1627-61C6-46CE-9668-5D4803E8E46B}"/>
    <cellStyle name="Millares 27 3 2 4" xfId="1646" xr:uid="{995E0642-EA53-4C76-B2F8-E9582DABF0F3}"/>
    <cellStyle name="Millares 27 3 3" xfId="481" xr:uid="{00000000-0005-0000-0000-000089010000}"/>
    <cellStyle name="Millares 27 3 3 2" xfId="1166" xr:uid="{5A79C511-9215-4936-88CB-D49FC6BEBD09}"/>
    <cellStyle name="Millares 27 3 3 3" xfId="1806" xr:uid="{E5540B11-1399-4B3F-A4DE-728CDC695895}"/>
    <cellStyle name="Millares 27 3 4" xfId="846" xr:uid="{6F4FF644-C2A0-494C-B8B0-F83B1640541F}"/>
    <cellStyle name="Millares 27 3 5" xfId="1486" xr:uid="{C77D92DB-ABFE-42B7-82FF-73C9A312D635}"/>
    <cellStyle name="Millares 27 4" xfId="148" xr:uid="{00000000-0005-0000-0000-00008A010000}"/>
    <cellStyle name="Millares 27 4 2" xfId="329" xr:uid="{00000000-0005-0000-0000-00008B010000}"/>
    <cellStyle name="Millares 27 4 2 2" xfId="696" xr:uid="{00000000-0005-0000-0000-00008C010000}"/>
    <cellStyle name="Millares 27 4 2 2 2" xfId="1358" xr:uid="{30566D25-85E0-46F7-8282-4CD435A5344F}"/>
    <cellStyle name="Millares 27 4 2 2 3" xfId="1998" xr:uid="{0E484FFE-FAD1-462F-A622-8E0AE0B5BE38}"/>
    <cellStyle name="Millares 27 4 2 3" xfId="1038" xr:uid="{CD71C0D7-0535-4960-BAF6-6A407D5BCA57}"/>
    <cellStyle name="Millares 27 4 2 4" xfId="1678" xr:uid="{8B6C4560-888F-423E-B24B-0126CB3EAC91}"/>
    <cellStyle name="Millares 27 4 3" xfId="516" xr:uid="{00000000-0005-0000-0000-00008D010000}"/>
    <cellStyle name="Millares 27 4 3 2" xfId="1198" xr:uid="{289E6C47-B6A2-4DB8-94EF-7917BE31A1F5}"/>
    <cellStyle name="Millares 27 4 3 3" xfId="1838" xr:uid="{14398A82-CDAD-4F6F-9647-0E028B61BF23}"/>
    <cellStyle name="Millares 27 4 4" xfId="878" xr:uid="{79D2A2AC-B0D5-4AF3-A90A-86FA5FFFB21D}"/>
    <cellStyle name="Millares 27 4 5" xfId="1518" xr:uid="{00DB10AC-E948-4AE0-BDB2-47B1D276615E}"/>
    <cellStyle name="Millares 27 5" xfId="184" xr:uid="{00000000-0005-0000-0000-00008E010000}"/>
    <cellStyle name="Millares 27 5 2" xfId="364" xr:uid="{00000000-0005-0000-0000-00008F010000}"/>
    <cellStyle name="Millares 27 5 2 2" xfId="731" xr:uid="{00000000-0005-0000-0000-000090010000}"/>
    <cellStyle name="Millares 27 5 2 2 2" xfId="1390" xr:uid="{7FD53AE3-553A-49A4-ABED-C71F62558B62}"/>
    <cellStyle name="Millares 27 5 2 2 3" xfId="2030" xr:uid="{C0C37F67-BBEB-4FE0-889F-1ADA8CC92188}"/>
    <cellStyle name="Millares 27 5 2 3" xfId="1070" xr:uid="{02D8BDAC-6CFF-4659-8E8E-F984888378F4}"/>
    <cellStyle name="Millares 27 5 2 4" xfId="1710" xr:uid="{4E1F2DD5-615F-4735-989E-DBD62A7A1BA3}"/>
    <cellStyle name="Millares 27 5 3" xfId="551" xr:uid="{00000000-0005-0000-0000-000091010000}"/>
    <cellStyle name="Millares 27 5 3 2" xfId="1230" xr:uid="{CD0EE00E-094B-47AD-811D-EE19988BD394}"/>
    <cellStyle name="Millares 27 5 3 3" xfId="1870" xr:uid="{B69E8B68-1CC8-4F55-A67B-CE19F37B6B3C}"/>
    <cellStyle name="Millares 27 5 4" xfId="910" xr:uid="{FAF2B0B8-411D-4689-BCEC-E7475BE4B0BF}"/>
    <cellStyle name="Millares 27 5 5" xfId="1550" xr:uid="{8BBA00A6-83B1-49A2-BD33-B5D085D23219}"/>
    <cellStyle name="Millares 27 6" xfId="224" xr:uid="{00000000-0005-0000-0000-000092010000}"/>
    <cellStyle name="Millares 27 6 2" xfId="591" xr:uid="{00000000-0005-0000-0000-000093010000}"/>
    <cellStyle name="Millares 27 6 2 2" xfId="1262" xr:uid="{8249FA16-60CA-40D8-9965-A4ADCD3471BC}"/>
    <cellStyle name="Millares 27 6 2 3" xfId="1902" xr:uid="{BD3A26E7-4B45-4D1F-9E40-C6C5400ADEC0}"/>
    <cellStyle name="Millares 27 6 3" xfId="942" xr:uid="{FD6DDBB6-B74E-4693-83E5-244E4E0FB63C}"/>
    <cellStyle name="Millares 27 6 4" xfId="1582" xr:uid="{F6EC190E-BF46-4D4F-B030-BC48EC7104AF}"/>
    <cellStyle name="Millares 27 7" xfId="411" xr:uid="{00000000-0005-0000-0000-000094010000}"/>
    <cellStyle name="Millares 27 7 2" xfId="1102" xr:uid="{26668549-B75A-4528-8265-3DB3283DB1AE}"/>
    <cellStyle name="Millares 27 7 3" xfId="1742" xr:uid="{94ACF2B2-C1A4-4C17-8E97-A79A5351AACE}"/>
    <cellStyle name="Millares 27 8" xfId="782" xr:uid="{F806F768-49AC-4A92-9AB6-D1A9BD617B60}"/>
    <cellStyle name="Millares 27 9" xfId="1422" xr:uid="{1F8ABD09-EA17-48F4-944E-B6A64EB7A0C8}"/>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2 2 2" xfId="1295" xr:uid="{A6C83008-6268-4BD7-A1DE-05EE1A38E2C2}"/>
    <cellStyle name="Millares 28 2 2 2 3" xfId="1935" xr:uid="{0876E25D-73B9-438F-9FC9-C36B1AD7E234}"/>
    <cellStyle name="Millares 28 2 2 3" xfId="975" xr:uid="{10CCFFBC-4992-46C0-A6A8-01A46636C8DE}"/>
    <cellStyle name="Millares 28 2 2 4" xfId="1615" xr:uid="{BED864E0-65AF-45E2-BAB0-E43169F24646}"/>
    <cellStyle name="Millares 28 2 3" xfId="447" xr:uid="{00000000-0005-0000-0000-000099010000}"/>
    <cellStyle name="Millares 28 2 3 2" xfId="1135" xr:uid="{8023A4E8-1FA5-409B-8473-FE4D1501A490}"/>
    <cellStyle name="Millares 28 2 3 3" xfId="1775" xr:uid="{7BD7AD6E-166A-44A6-B0C0-7CD76808A600}"/>
    <cellStyle name="Millares 28 2 4" xfId="815" xr:uid="{A7BB8093-B367-4B34-9D64-BF03B4380F31}"/>
    <cellStyle name="Millares 28 2 5" xfId="1455" xr:uid="{8516B137-BF7A-40BB-A53E-5AFB2FFC64D2}"/>
    <cellStyle name="Millares 28 3" xfId="114" xr:uid="{00000000-0005-0000-0000-00009A010000}"/>
    <cellStyle name="Millares 28 3 2" xfId="295" xr:uid="{00000000-0005-0000-0000-00009B010000}"/>
    <cellStyle name="Millares 28 3 2 2" xfId="662" xr:uid="{00000000-0005-0000-0000-00009C010000}"/>
    <cellStyle name="Millares 28 3 2 2 2" xfId="1327" xr:uid="{E7FA34F3-E539-48CF-99AB-9EDEF9776702}"/>
    <cellStyle name="Millares 28 3 2 2 3" xfId="1967" xr:uid="{03E97BBD-463E-47E0-8474-7800191DFA9A}"/>
    <cellStyle name="Millares 28 3 2 3" xfId="1007" xr:uid="{63AB928A-55D6-4CD5-A774-2AFF25FE3D50}"/>
    <cellStyle name="Millares 28 3 2 4" xfId="1647" xr:uid="{BA671076-DF54-4BE2-A29E-65FC384AE797}"/>
    <cellStyle name="Millares 28 3 3" xfId="482" xr:uid="{00000000-0005-0000-0000-00009D010000}"/>
    <cellStyle name="Millares 28 3 3 2" xfId="1167" xr:uid="{A58A4AFB-1424-49D7-A69A-3FFD4D65D28B}"/>
    <cellStyle name="Millares 28 3 3 3" xfId="1807" xr:uid="{120947B5-A618-48E6-B5BA-DC00BE09A94C}"/>
    <cellStyle name="Millares 28 3 4" xfId="847" xr:uid="{9AEA32D0-C4E6-40B5-867F-E0794A9BE1AA}"/>
    <cellStyle name="Millares 28 3 5" xfId="1487" xr:uid="{0E18F7AC-501C-4838-9E5C-86B94A6160E5}"/>
    <cellStyle name="Millares 28 4" xfId="149" xr:uid="{00000000-0005-0000-0000-00009E010000}"/>
    <cellStyle name="Millares 28 4 2" xfId="330" xr:uid="{00000000-0005-0000-0000-00009F010000}"/>
    <cellStyle name="Millares 28 4 2 2" xfId="697" xr:uid="{00000000-0005-0000-0000-0000A0010000}"/>
    <cellStyle name="Millares 28 4 2 2 2" xfId="1359" xr:uid="{41BAF5F7-4217-4231-B5A7-FAACA4EAC423}"/>
    <cellStyle name="Millares 28 4 2 2 3" xfId="1999" xr:uid="{D1FF8BCC-7AF1-4D56-B27B-7C315A713B6B}"/>
    <cellStyle name="Millares 28 4 2 3" xfId="1039" xr:uid="{B484577C-905F-4215-88DC-C3F7CFDDEB9B}"/>
    <cellStyle name="Millares 28 4 2 4" xfId="1679" xr:uid="{A7DA37F8-4FF7-4BBF-9506-5E8913B14796}"/>
    <cellStyle name="Millares 28 4 3" xfId="517" xr:uid="{00000000-0005-0000-0000-0000A1010000}"/>
    <cellStyle name="Millares 28 4 3 2" xfId="1199" xr:uid="{B8282081-5173-467A-B153-51774415599C}"/>
    <cellStyle name="Millares 28 4 3 3" xfId="1839" xr:uid="{057F05AA-39F1-4BFF-B073-740E7F5887B7}"/>
    <cellStyle name="Millares 28 4 4" xfId="879" xr:uid="{18C77C41-F867-4E03-9F65-5900F82A4F13}"/>
    <cellStyle name="Millares 28 4 5" xfId="1519" xr:uid="{0AE589BF-40BD-43B9-86DF-FDE2E0637486}"/>
    <cellStyle name="Millares 28 5" xfId="185" xr:uid="{00000000-0005-0000-0000-0000A2010000}"/>
    <cellStyle name="Millares 28 5 2" xfId="365" xr:uid="{00000000-0005-0000-0000-0000A3010000}"/>
    <cellStyle name="Millares 28 5 2 2" xfId="732" xr:uid="{00000000-0005-0000-0000-0000A4010000}"/>
    <cellStyle name="Millares 28 5 2 2 2" xfId="1391" xr:uid="{C703E67A-C770-4D7A-9C8F-1ECC8FB63057}"/>
    <cellStyle name="Millares 28 5 2 2 3" xfId="2031" xr:uid="{1DF88675-2CC5-47B1-B1D5-4E42D701C620}"/>
    <cellStyle name="Millares 28 5 2 3" xfId="1071" xr:uid="{FA74852F-8C8E-4845-8F9B-93A4347D0124}"/>
    <cellStyle name="Millares 28 5 2 4" xfId="1711" xr:uid="{B9C49A32-789B-4E9C-839B-E5D9F4EA109B}"/>
    <cellStyle name="Millares 28 5 3" xfId="552" xr:uid="{00000000-0005-0000-0000-0000A5010000}"/>
    <cellStyle name="Millares 28 5 3 2" xfId="1231" xr:uid="{EC70D3AB-DCBF-4274-AAAE-36E4F8BEAFF2}"/>
    <cellStyle name="Millares 28 5 3 3" xfId="1871" xr:uid="{7E24B5DC-9B01-4262-ADC1-503D02F5A116}"/>
    <cellStyle name="Millares 28 5 4" xfId="911" xr:uid="{4C84D83D-138D-43B3-9AEF-FFD773309B99}"/>
    <cellStyle name="Millares 28 5 5" xfId="1551" xr:uid="{509447AB-7680-4F7B-81EF-8650C9749DD4}"/>
    <cellStyle name="Millares 28 6" xfId="225" xr:uid="{00000000-0005-0000-0000-0000A6010000}"/>
    <cellStyle name="Millares 28 6 2" xfId="592" xr:uid="{00000000-0005-0000-0000-0000A7010000}"/>
    <cellStyle name="Millares 28 6 2 2" xfId="1263" xr:uid="{CCCD3C48-1FF1-48E6-824B-F39DA3E433E3}"/>
    <cellStyle name="Millares 28 6 2 3" xfId="1903" xr:uid="{D65B62A8-728C-42BB-8FEF-52A761F96620}"/>
    <cellStyle name="Millares 28 6 3" xfId="943" xr:uid="{FCCC30D5-9478-4309-BED9-E5326482DF9F}"/>
    <cellStyle name="Millares 28 6 4" xfId="1583" xr:uid="{11AC2DCF-6B8A-42AE-9512-BEA84BACF19B}"/>
    <cellStyle name="Millares 28 7" xfId="412" xr:uid="{00000000-0005-0000-0000-0000A8010000}"/>
    <cellStyle name="Millares 28 7 2" xfId="1103" xr:uid="{6D0D1C10-740D-4CC0-8764-4F9D63DB2576}"/>
    <cellStyle name="Millares 28 7 3" xfId="1743" xr:uid="{1F5FFE2F-2633-44CB-B177-6C34B904BEE1}"/>
    <cellStyle name="Millares 28 8" xfId="783" xr:uid="{E8348CA0-9226-42CE-84C0-A731EB211E12}"/>
    <cellStyle name="Millares 28 9" xfId="1423" xr:uid="{23C71824-6728-4752-8AE6-511A349624D6}"/>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2 2 2" xfId="1293" xr:uid="{74AC711F-B7A0-414C-9A36-FAE781A9D9AF}"/>
    <cellStyle name="Millares 29 2 2 2 3" xfId="1933" xr:uid="{3C110D1C-17CA-4178-A507-762EDE159F98}"/>
    <cellStyle name="Millares 29 2 2 3" xfId="973" xr:uid="{8D2B07A8-C968-4600-86C5-EA5D8C40CF7C}"/>
    <cellStyle name="Millares 29 2 2 4" xfId="1613" xr:uid="{C673EA72-4DDD-4224-A5D2-14164D476AF0}"/>
    <cellStyle name="Millares 29 2 3" xfId="445" xr:uid="{00000000-0005-0000-0000-0000AD010000}"/>
    <cellStyle name="Millares 29 2 3 2" xfId="1133" xr:uid="{6641D3DC-F2B3-4D97-ABD3-A445483076A1}"/>
    <cellStyle name="Millares 29 2 3 3" xfId="1773" xr:uid="{039D233E-3B77-439F-A621-50B09B706AC5}"/>
    <cellStyle name="Millares 29 2 4" xfId="813" xr:uid="{3F08742A-E4FE-47C9-AA59-4015C65A59D6}"/>
    <cellStyle name="Millares 29 2 5" xfId="1453" xr:uid="{459CA98C-2582-4E89-B754-10D71617BD17}"/>
    <cellStyle name="Millares 29 3" xfId="112" xr:uid="{00000000-0005-0000-0000-0000AE010000}"/>
    <cellStyle name="Millares 29 3 2" xfId="293" xr:uid="{00000000-0005-0000-0000-0000AF010000}"/>
    <cellStyle name="Millares 29 3 2 2" xfId="660" xr:uid="{00000000-0005-0000-0000-0000B0010000}"/>
    <cellStyle name="Millares 29 3 2 2 2" xfId="1325" xr:uid="{64AD7E73-CA42-4E08-ABA3-4689FEDEC41E}"/>
    <cellStyle name="Millares 29 3 2 2 3" xfId="1965" xr:uid="{61B361C0-6782-424B-8CC6-5EB120170D00}"/>
    <cellStyle name="Millares 29 3 2 3" xfId="1005" xr:uid="{35B12618-5070-4977-8EB0-C53B3A143B70}"/>
    <cellStyle name="Millares 29 3 2 4" xfId="1645" xr:uid="{EC48AD78-700A-4F45-93F0-34DEDBAA3329}"/>
    <cellStyle name="Millares 29 3 3" xfId="480" xr:uid="{00000000-0005-0000-0000-0000B1010000}"/>
    <cellStyle name="Millares 29 3 3 2" xfId="1165" xr:uid="{65B564A9-6F45-42F2-B019-075E1E369880}"/>
    <cellStyle name="Millares 29 3 3 3" xfId="1805" xr:uid="{0C6327B0-7992-41DC-92E1-3882FAEC24BF}"/>
    <cellStyle name="Millares 29 3 4" xfId="845" xr:uid="{54905786-F326-40AF-8536-4A4D750051A3}"/>
    <cellStyle name="Millares 29 3 5" xfId="1485" xr:uid="{02230A24-508A-432F-9CB3-0B76F0FDB7A7}"/>
    <cellStyle name="Millares 29 4" xfId="147" xr:uid="{00000000-0005-0000-0000-0000B2010000}"/>
    <cellStyle name="Millares 29 4 2" xfId="328" xr:uid="{00000000-0005-0000-0000-0000B3010000}"/>
    <cellStyle name="Millares 29 4 2 2" xfId="695" xr:uid="{00000000-0005-0000-0000-0000B4010000}"/>
    <cellStyle name="Millares 29 4 2 2 2" xfId="1357" xr:uid="{99571D05-7C54-45AF-AE84-852732E0006B}"/>
    <cellStyle name="Millares 29 4 2 2 3" xfId="1997" xr:uid="{985F1436-0EC9-4C2E-9DDD-C6F4286709C5}"/>
    <cellStyle name="Millares 29 4 2 3" xfId="1037" xr:uid="{DD2CFFFD-1F1B-48D7-8855-35AE38A07509}"/>
    <cellStyle name="Millares 29 4 2 4" xfId="1677" xr:uid="{C9DBA762-83A3-4A76-81A1-A42E28E2A97C}"/>
    <cellStyle name="Millares 29 4 3" xfId="515" xr:uid="{00000000-0005-0000-0000-0000B5010000}"/>
    <cellStyle name="Millares 29 4 3 2" xfId="1197" xr:uid="{54EE9E92-0C45-4F12-A5C7-B48279325E14}"/>
    <cellStyle name="Millares 29 4 3 3" xfId="1837" xr:uid="{BA60226C-099A-4D61-BCF6-A45E3B2C4D08}"/>
    <cellStyle name="Millares 29 4 4" xfId="877" xr:uid="{26FF866F-6906-491A-945F-673ADC6994FB}"/>
    <cellStyle name="Millares 29 4 5" xfId="1517" xr:uid="{A825ABFC-D40F-458E-B167-15A7F5EB8316}"/>
    <cellStyle name="Millares 29 5" xfId="183" xr:uid="{00000000-0005-0000-0000-0000B6010000}"/>
    <cellStyle name="Millares 29 5 2" xfId="363" xr:uid="{00000000-0005-0000-0000-0000B7010000}"/>
    <cellStyle name="Millares 29 5 2 2" xfId="730" xr:uid="{00000000-0005-0000-0000-0000B8010000}"/>
    <cellStyle name="Millares 29 5 2 2 2" xfId="1389" xr:uid="{8A68EE2D-F5A5-4C32-BFF4-96A23074FBD9}"/>
    <cellStyle name="Millares 29 5 2 2 3" xfId="2029" xr:uid="{F2C6F42F-DB48-4BDE-AE92-3DF0C7B3C409}"/>
    <cellStyle name="Millares 29 5 2 3" xfId="1069" xr:uid="{2C2D8ACF-5DC7-4AD0-B2FC-4AEAE380C1BE}"/>
    <cellStyle name="Millares 29 5 2 4" xfId="1709" xr:uid="{9D58C3CA-F4A0-4773-AAF3-8CE7CD2932AA}"/>
    <cellStyle name="Millares 29 5 3" xfId="550" xr:uid="{00000000-0005-0000-0000-0000B9010000}"/>
    <cellStyle name="Millares 29 5 3 2" xfId="1229" xr:uid="{6BCA8235-9FCB-448B-A5D4-DBBCC8FB5572}"/>
    <cellStyle name="Millares 29 5 3 3" xfId="1869" xr:uid="{1CFA9DEC-AECE-41D2-A72B-B320450E41A0}"/>
    <cellStyle name="Millares 29 5 4" xfId="909" xr:uid="{6B04BE71-F2A5-4225-A8A7-1EF5CE8617A6}"/>
    <cellStyle name="Millares 29 5 5" xfId="1549" xr:uid="{76EB4105-AD83-4546-BF13-E7857AD1B5F1}"/>
    <cellStyle name="Millares 29 6" xfId="223" xr:uid="{00000000-0005-0000-0000-0000BA010000}"/>
    <cellStyle name="Millares 29 6 2" xfId="590" xr:uid="{00000000-0005-0000-0000-0000BB010000}"/>
    <cellStyle name="Millares 29 6 2 2" xfId="1261" xr:uid="{1782D1B8-A10C-4A45-B0E0-70B9B848291E}"/>
    <cellStyle name="Millares 29 6 2 3" xfId="1901" xr:uid="{8E21703C-F123-44E7-9222-AEE03D75E460}"/>
    <cellStyle name="Millares 29 6 3" xfId="941" xr:uid="{7FD33E1D-43C0-40D0-A266-DD0774367BFB}"/>
    <cellStyle name="Millares 29 6 4" xfId="1581" xr:uid="{2AED3E4D-AB4E-4857-AFB8-A11742AF762A}"/>
    <cellStyle name="Millares 29 7" xfId="410" xr:uid="{00000000-0005-0000-0000-0000BC010000}"/>
    <cellStyle name="Millares 29 7 2" xfId="1101" xr:uid="{D9F05874-A48A-4500-990A-782F13AC3674}"/>
    <cellStyle name="Millares 29 7 3" xfId="1741" xr:uid="{1DE603CD-C80C-4A2D-AA1F-11BF27ACE3D9}"/>
    <cellStyle name="Millares 29 8" xfId="781" xr:uid="{A03C8E20-1DBF-4259-BDEA-BEC8FD759C29}"/>
    <cellStyle name="Millares 29 9" xfId="1421" xr:uid="{0BBE8723-FF66-4FDC-A29D-47B8BFA3B779}"/>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2 2 2" xfId="1271" xr:uid="{B8916E2D-C04E-48C0-90F4-1DBEDE15939C}"/>
    <cellStyle name="Millares 3 2 2 2 3" xfId="1911" xr:uid="{4A33D57E-C234-4627-B552-DD952C1FB080}"/>
    <cellStyle name="Millares 3 2 2 3" xfId="951" xr:uid="{23C3A21D-1A01-4630-B67B-64544849A792}"/>
    <cellStyle name="Millares 3 2 2 4" xfId="1591" xr:uid="{73EEEC28-FB91-4DC4-A743-9D284DEC7533}"/>
    <cellStyle name="Millares 3 2 3" xfId="423" xr:uid="{00000000-0005-0000-0000-0000C1010000}"/>
    <cellStyle name="Millares 3 2 3 2" xfId="1111" xr:uid="{0590329A-523C-4D37-B4F6-6838FA9F57EA}"/>
    <cellStyle name="Millares 3 2 3 3" xfId="1751" xr:uid="{D881ECEB-239F-4019-BD02-7D6AA3CDA9E6}"/>
    <cellStyle name="Millares 3 2 4" xfId="791" xr:uid="{1846BD73-2036-45EF-AB2B-7949A593A8CD}"/>
    <cellStyle name="Millares 3 2 5" xfId="1431" xr:uid="{7014CF97-7799-4B1C-AFF9-CB2F1E312D66}"/>
    <cellStyle name="Millares 3 3" xfId="90" xr:uid="{00000000-0005-0000-0000-0000C2010000}"/>
    <cellStyle name="Millares 3 3 2" xfId="271" xr:uid="{00000000-0005-0000-0000-0000C3010000}"/>
    <cellStyle name="Millares 3 3 2 2" xfId="638" xr:uid="{00000000-0005-0000-0000-0000C4010000}"/>
    <cellStyle name="Millares 3 3 2 2 2" xfId="1303" xr:uid="{70CB6377-A29E-4917-8CF6-FCAC4CB20275}"/>
    <cellStyle name="Millares 3 3 2 2 3" xfId="1943" xr:uid="{8280276A-D9A3-4515-9237-A04B82ABDCA4}"/>
    <cellStyle name="Millares 3 3 2 3" xfId="983" xr:uid="{84D19C7D-456E-4B67-A59D-6ACF2ACAF5D6}"/>
    <cellStyle name="Millares 3 3 2 4" xfId="1623" xr:uid="{9EC95CCD-0C83-4A78-ABA8-DC96323E8981}"/>
    <cellStyle name="Millares 3 3 3" xfId="458" xr:uid="{00000000-0005-0000-0000-0000C5010000}"/>
    <cellStyle name="Millares 3 3 3 2" xfId="1143" xr:uid="{0308430F-958A-4417-9E41-3CD780001FD5}"/>
    <cellStyle name="Millares 3 3 3 3" xfId="1783" xr:uid="{61064BC3-D003-450F-A4AB-D04BD4225A83}"/>
    <cellStyle name="Millares 3 3 4" xfId="823" xr:uid="{7D65ECEC-B4CB-4238-90B5-6FA2A9CD2FE0}"/>
    <cellStyle name="Millares 3 3 5" xfId="1463" xr:uid="{F3161C9A-977C-4396-BF97-2030C7593C1D}"/>
    <cellStyle name="Millares 3 4" xfId="125" xr:uid="{00000000-0005-0000-0000-0000C6010000}"/>
    <cellStyle name="Millares 3 4 2" xfId="306" xr:uid="{00000000-0005-0000-0000-0000C7010000}"/>
    <cellStyle name="Millares 3 4 2 2" xfId="673" xr:uid="{00000000-0005-0000-0000-0000C8010000}"/>
    <cellStyle name="Millares 3 4 2 2 2" xfId="1335" xr:uid="{84C29BF6-1D3F-45BF-B28B-2DDF8999ED92}"/>
    <cellStyle name="Millares 3 4 2 2 3" xfId="1975" xr:uid="{3F34E2A8-B635-42D1-BD12-F73AFD6A601E}"/>
    <cellStyle name="Millares 3 4 2 3" xfId="1015" xr:uid="{4370FBDE-E11E-409F-9C16-36C7D0BAB27C}"/>
    <cellStyle name="Millares 3 4 2 4" xfId="1655" xr:uid="{ACC97439-1F2B-4A61-B645-6759FA42E8B8}"/>
    <cellStyle name="Millares 3 4 3" xfId="493" xr:uid="{00000000-0005-0000-0000-0000C9010000}"/>
    <cellStyle name="Millares 3 4 3 2" xfId="1175" xr:uid="{0785C409-190D-4F59-963B-E6F11382AF1C}"/>
    <cellStyle name="Millares 3 4 3 3" xfId="1815" xr:uid="{4F253ACC-460C-47A0-9AF2-C814983ABEE1}"/>
    <cellStyle name="Millares 3 4 4" xfId="855" xr:uid="{C0D50B1B-D2C2-4B67-BA96-0B59048D0157}"/>
    <cellStyle name="Millares 3 4 5" xfId="1495" xr:uid="{35EAE039-AAA0-486F-9E39-28BC2C810257}"/>
    <cellStyle name="Millares 3 5" xfId="161" xr:uid="{00000000-0005-0000-0000-0000CA010000}"/>
    <cellStyle name="Millares 3 5 2" xfId="341" xr:uid="{00000000-0005-0000-0000-0000CB010000}"/>
    <cellStyle name="Millares 3 5 2 2" xfId="708" xr:uid="{00000000-0005-0000-0000-0000CC010000}"/>
    <cellStyle name="Millares 3 5 2 2 2" xfId="1367" xr:uid="{8BF489CC-8FB1-4B5C-8AE6-58E79DEA0064}"/>
    <cellStyle name="Millares 3 5 2 2 3" xfId="2007" xr:uid="{E89A81CD-4848-4DD2-A155-43924FDEF12F}"/>
    <cellStyle name="Millares 3 5 2 3" xfId="1047" xr:uid="{33FEE73E-1CCE-48B3-804D-913CFD2AC828}"/>
    <cellStyle name="Millares 3 5 2 4" xfId="1687" xr:uid="{3ABB72F2-75DF-40B5-B777-8A7FAA9D58AE}"/>
    <cellStyle name="Millares 3 5 3" xfId="528" xr:uid="{00000000-0005-0000-0000-0000CD010000}"/>
    <cellStyle name="Millares 3 5 3 2" xfId="1207" xr:uid="{0736EEDB-832D-474D-B4AC-CC27EC752B31}"/>
    <cellStyle name="Millares 3 5 3 3" xfId="1847" xr:uid="{AD6FFBEE-7FB2-4AF7-8A97-25FBC34F219C}"/>
    <cellStyle name="Millares 3 5 4" xfId="887" xr:uid="{E60CCAE6-A335-48ED-8385-EDE7B83561EB}"/>
    <cellStyle name="Millares 3 5 5" xfId="1527" xr:uid="{8CE06DC2-3501-46B7-9D09-3C43594A0CB9}"/>
    <cellStyle name="Millares 3 6" xfId="201" xr:uid="{00000000-0005-0000-0000-0000CE010000}"/>
    <cellStyle name="Millares 3 6 2" xfId="568" xr:uid="{00000000-0005-0000-0000-0000CF010000}"/>
    <cellStyle name="Millares 3 6 2 2" xfId="1239" xr:uid="{D3DE2C1D-EE80-4A50-A006-B5C873815E1D}"/>
    <cellStyle name="Millares 3 6 2 3" xfId="1879" xr:uid="{CE5C4A6C-0BD5-4DC2-BE73-3B7D589028F9}"/>
    <cellStyle name="Millares 3 6 3" xfId="919" xr:uid="{37B0E2E4-ACDD-479F-80C9-72F8A4C17BCB}"/>
    <cellStyle name="Millares 3 6 4" xfId="1559" xr:uid="{17D2FB49-AB17-4A59-AE6C-FAAFD8F53481}"/>
    <cellStyle name="Millares 3 7" xfId="388" xr:uid="{00000000-0005-0000-0000-0000D0010000}"/>
    <cellStyle name="Millares 3 7 2" xfId="1079" xr:uid="{4906225C-25A5-41ED-8A0B-BE2B8F022C9A}"/>
    <cellStyle name="Millares 3 7 3" xfId="1719" xr:uid="{181E3B1D-8422-4614-9DCB-FB4F0289FB87}"/>
    <cellStyle name="Millares 3 8" xfId="759" xr:uid="{964496B9-6115-4654-99D3-DE51EF167BAC}"/>
    <cellStyle name="Millares 3 9" xfId="1399" xr:uid="{ABBE7190-C7B5-48D4-B92A-B46168595D13}"/>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2 2 2" xfId="1296" xr:uid="{00216AE9-3F0F-4A22-A11C-5302D157D56F}"/>
    <cellStyle name="Millares 30 2 2 2 3" xfId="1936" xr:uid="{3FBE1AD1-137F-4C8E-BE7B-E48F4AF3ED49}"/>
    <cellStyle name="Millares 30 2 2 3" xfId="976" xr:uid="{05C2AC1C-9581-4705-A130-A62AD26BEFFD}"/>
    <cellStyle name="Millares 30 2 2 4" xfId="1616" xr:uid="{D69427C5-2897-4121-9DAB-A0A77AF2F021}"/>
    <cellStyle name="Millares 30 2 3" xfId="448" xr:uid="{00000000-0005-0000-0000-0000D5010000}"/>
    <cellStyle name="Millares 30 2 3 2" xfId="1136" xr:uid="{512F0DF7-09B5-450E-BFA7-459821E12FBA}"/>
    <cellStyle name="Millares 30 2 3 3" xfId="1776" xr:uid="{D850EEF0-8EB1-4AC4-87E6-5549D5DAB864}"/>
    <cellStyle name="Millares 30 2 4" xfId="816" xr:uid="{0F35A970-E563-4FD9-B72B-1AD14278366D}"/>
    <cellStyle name="Millares 30 2 5" xfId="1456" xr:uid="{58B2576E-CF1B-465E-9912-C7A09048A3C4}"/>
    <cellStyle name="Millares 30 3" xfId="115" xr:uid="{00000000-0005-0000-0000-0000D6010000}"/>
    <cellStyle name="Millares 30 3 2" xfId="296" xr:uid="{00000000-0005-0000-0000-0000D7010000}"/>
    <cellStyle name="Millares 30 3 2 2" xfId="663" xr:uid="{00000000-0005-0000-0000-0000D8010000}"/>
    <cellStyle name="Millares 30 3 2 2 2" xfId="1328" xr:uid="{D9B35417-CE36-4217-8B31-7462CFB2A404}"/>
    <cellStyle name="Millares 30 3 2 2 3" xfId="1968" xr:uid="{3E682E7C-81E7-4362-9C98-6D0A44846451}"/>
    <cellStyle name="Millares 30 3 2 3" xfId="1008" xr:uid="{2AF81107-2508-42D3-B920-666C7B51826B}"/>
    <cellStyle name="Millares 30 3 2 4" xfId="1648" xr:uid="{1BAD9067-9C24-4168-946C-C7AC64D57C27}"/>
    <cellStyle name="Millares 30 3 3" xfId="483" xr:uid="{00000000-0005-0000-0000-0000D9010000}"/>
    <cellStyle name="Millares 30 3 3 2" xfId="1168" xr:uid="{8F1F6872-019A-44DE-A8BE-E7A1089BAC5A}"/>
    <cellStyle name="Millares 30 3 3 3" xfId="1808" xr:uid="{E19AD1AA-1CDD-4606-A165-29FD80A6C4AA}"/>
    <cellStyle name="Millares 30 3 4" xfId="848" xr:uid="{BA294CC3-D218-4D12-8A0E-B2A52948301E}"/>
    <cellStyle name="Millares 30 3 5" xfId="1488" xr:uid="{3BB88575-E157-4183-9EA4-01F7AF34A6E4}"/>
    <cellStyle name="Millares 30 4" xfId="150" xr:uid="{00000000-0005-0000-0000-0000DA010000}"/>
    <cellStyle name="Millares 30 4 2" xfId="331" xr:uid="{00000000-0005-0000-0000-0000DB010000}"/>
    <cellStyle name="Millares 30 4 2 2" xfId="698" xr:uid="{00000000-0005-0000-0000-0000DC010000}"/>
    <cellStyle name="Millares 30 4 2 2 2" xfId="1360" xr:uid="{3FE551D3-BAE3-46C6-94DE-ED49D3799BE4}"/>
    <cellStyle name="Millares 30 4 2 2 3" xfId="2000" xr:uid="{99477D26-46FD-41DA-94BE-A4D76FAF18EC}"/>
    <cellStyle name="Millares 30 4 2 3" xfId="1040" xr:uid="{EF74FD77-CEF6-4C6E-83BC-C054FD7531BD}"/>
    <cellStyle name="Millares 30 4 2 4" xfId="1680" xr:uid="{DFA703CC-7179-402F-A3AB-A8C73B2A27B9}"/>
    <cellStyle name="Millares 30 4 3" xfId="518" xr:uid="{00000000-0005-0000-0000-0000DD010000}"/>
    <cellStyle name="Millares 30 4 3 2" xfId="1200" xr:uid="{307BC9E9-14B4-40B0-90BD-07EFAC352B5C}"/>
    <cellStyle name="Millares 30 4 3 3" xfId="1840" xr:uid="{83BA9FA7-2C85-424D-9B6B-4114DF697F1F}"/>
    <cellStyle name="Millares 30 4 4" xfId="880" xr:uid="{DA7C3C8A-F463-4C2B-B612-55EBBECEFC3A}"/>
    <cellStyle name="Millares 30 4 5" xfId="1520" xr:uid="{993ADC39-04A1-4FBA-BEA0-F763A9458142}"/>
    <cellStyle name="Millares 30 5" xfId="186" xr:uid="{00000000-0005-0000-0000-0000DE010000}"/>
    <cellStyle name="Millares 30 5 2" xfId="366" xr:uid="{00000000-0005-0000-0000-0000DF010000}"/>
    <cellStyle name="Millares 30 5 2 2" xfId="733" xr:uid="{00000000-0005-0000-0000-0000E0010000}"/>
    <cellStyle name="Millares 30 5 2 2 2" xfId="1392" xr:uid="{D997D797-7F40-4528-9785-D8717A4D51DF}"/>
    <cellStyle name="Millares 30 5 2 2 3" xfId="2032" xr:uid="{2B99B5D4-1995-4261-A262-87240538A581}"/>
    <cellStyle name="Millares 30 5 2 3" xfId="1072" xr:uid="{CCF06E86-7D16-4445-BAFD-7E086F77F03B}"/>
    <cellStyle name="Millares 30 5 2 4" xfId="1712" xr:uid="{B6137958-6DFD-4798-9D59-D638AA53B462}"/>
    <cellStyle name="Millares 30 5 3" xfId="553" xr:uid="{00000000-0005-0000-0000-0000E1010000}"/>
    <cellStyle name="Millares 30 5 3 2" xfId="1232" xr:uid="{1D4F5DC2-92BC-417D-96AB-068CA1B3ADBB}"/>
    <cellStyle name="Millares 30 5 3 3" xfId="1872" xr:uid="{193A5268-0E88-4853-9949-34FFD8C640CE}"/>
    <cellStyle name="Millares 30 5 4" xfId="912" xr:uid="{DBAD4CD1-5C36-4448-9AFF-3CE6BF870FD9}"/>
    <cellStyle name="Millares 30 5 5" xfId="1552" xr:uid="{5BBCA019-DA12-4EB5-A774-807B691B66C2}"/>
    <cellStyle name="Millares 30 6" xfId="226" xr:uid="{00000000-0005-0000-0000-0000E2010000}"/>
    <cellStyle name="Millares 30 6 2" xfId="593" xr:uid="{00000000-0005-0000-0000-0000E3010000}"/>
    <cellStyle name="Millares 30 6 2 2" xfId="1264" xr:uid="{5EAB31DE-C5A1-4C9C-9D0E-9E919B30EE63}"/>
    <cellStyle name="Millares 30 6 2 3" xfId="1904" xr:uid="{63345633-347F-47EA-BF22-F6878DC75B18}"/>
    <cellStyle name="Millares 30 6 3" xfId="944" xr:uid="{849CC6F1-508F-419E-81E3-3A9F5DACAA09}"/>
    <cellStyle name="Millares 30 6 4" xfId="1584" xr:uid="{B6E00A1C-8FCB-4215-9754-E77A331C0480}"/>
    <cellStyle name="Millares 30 7" xfId="413" xr:uid="{00000000-0005-0000-0000-0000E4010000}"/>
    <cellStyle name="Millares 30 7 2" xfId="1104" xr:uid="{5F26B9EA-9C06-456B-B779-372FD2D71AC4}"/>
    <cellStyle name="Millares 30 7 3" xfId="1744" xr:uid="{017BBA31-785C-4749-9872-28F8667D34D9}"/>
    <cellStyle name="Millares 30 8" xfId="784" xr:uid="{B5A2F91E-AD31-48F4-886A-C7F5C2F86FC4}"/>
    <cellStyle name="Millares 30 9" xfId="1424" xr:uid="{C95B06DD-47FC-479F-AFCB-17FB1B0BEE3F}"/>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2 2 2" xfId="1297" xr:uid="{F12DC24F-9347-4F79-A4CD-5C07A68A0AC2}"/>
    <cellStyle name="Millares 31 2 2 2 3" xfId="1937" xr:uid="{B97D0E69-7708-49D2-BDAB-80F2D9438E88}"/>
    <cellStyle name="Millares 31 2 2 3" xfId="977" xr:uid="{DECB0523-B33A-4C0B-86C0-415502F5CEFF}"/>
    <cellStyle name="Millares 31 2 2 4" xfId="1617" xr:uid="{C1DE1558-8F1A-4FA9-8613-4F95E096EFD1}"/>
    <cellStyle name="Millares 31 2 3" xfId="449" xr:uid="{00000000-0005-0000-0000-0000E9010000}"/>
    <cellStyle name="Millares 31 2 3 2" xfId="1137" xr:uid="{52D2198B-CDB2-477F-BD97-CEB1230CEB8B}"/>
    <cellStyle name="Millares 31 2 3 3" xfId="1777" xr:uid="{8E0EB269-8546-4A9E-8641-401A80972254}"/>
    <cellStyle name="Millares 31 2 4" xfId="817" xr:uid="{2B84BF68-F3D1-4EB7-B58C-C319AE20B246}"/>
    <cellStyle name="Millares 31 2 5" xfId="1457" xr:uid="{F7E6B5EE-EE51-4960-B797-704D58E4EAD3}"/>
    <cellStyle name="Millares 31 3" xfId="116" xr:uid="{00000000-0005-0000-0000-0000EA010000}"/>
    <cellStyle name="Millares 31 3 2" xfId="297" xr:uid="{00000000-0005-0000-0000-0000EB010000}"/>
    <cellStyle name="Millares 31 3 2 2" xfId="664" xr:uid="{00000000-0005-0000-0000-0000EC010000}"/>
    <cellStyle name="Millares 31 3 2 2 2" xfId="1329" xr:uid="{A471FDC6-D3FA-4B64-95DB-773F6CFFF005}"/>
    <cellStyle name="Millares 31 3 2 2 3" xfId="1969" xr:uid="{AE217048-6728-4BF1-B779-B91157CA11AC}"/>
    <cellStyle name="Millares 31 3 2 3" xfId="1009" xr:uid="{EEA93A26-752C-4958-B5A8-B1D1846F1163}"/>
    <cellStyle name="Millares 31 3 2 4" xfId="1649" xr:uid="{F713EFB0-BBA6-4850-BC40-AAA6D0F788B5}"/>
    <cellStyle name="Millares 31 3 3" xfId="484" xr:uid="{00000000-0005-0000-0000-0000ED010000}"/>
    <cellStyle name="Millares 31 3 3 2" xfId="1169" xr:uid="{E73DA24B-BDBF-4B82-BA5D-ABAA22DBAA7C}"/>
    <cellStyle name="Millares 31 3 3 3" xfId="1809" xr:uid="{A54B9FD0-6DE3-495A-84DA-AAFF06664CC4}"/>
    <cellStyle name="Millares 31 3 4" xfId="849" xr:uid="{9C2E33C0-A9FC-4F8F-8EB0-B54B6F5B3093}"/>
    <cellStyle name="Millares 31 3 5" xfId="1489" xr:uid="{3EBBFFC0-ECBA-432C-AB9F-307B96013B23}"/>
    <cellStyle name="Millares 31 4" xfId="151" xr:uid="{00000000-0005-0000-0000-0000EE010000}"/>
    <cellStyle name="Millares 31 4 2" xfId="332" xr:uid="{00000000-0005-0000-0000-0000EF010000}"/>
    <cellStyle name="Millares 31 4 2 2" xfId="699" xr:uid="{00000000-0005-0000-0000-0000F0010000}"/>
    <cellStyle name="Millares 31 4 2 2 2" xfId="1361" xr:uid="{617CFAA0-60EC-4554-B51E-18495CC478FB}"/>
    <cellStyle name="Millares 31 4 2 2 3" xfId="2001" xr:uid="{C3916906-1546-4515-96EC-37D09B267FDF}"/>
    <cellStyle name="Millares 31 4 2 3" xfId="1041" xr:uid="{6401B42E-1103-44FB-BC69-13797AA4AED1}"/>
    <cellStyle name="Millares 31 4 2 4" xfId="1681" xr:uid="{15E336DF-185B-4AF2-A1B7-DB15D1D14C95}"/>
    <cellStyle name="Millares 31 4 3" xfId="519" xr:uid="{00000000-0005-0000-0000-0000F1010000}"/>
    <cellStyle name="Millares 31 4 3 2" xfId="1201" xr:uid="{4A793F85-1ABF-4F10-A232-7D6BB437F655}"/>
    <cellStyle name="Millares 31 4 3 3" xfId="1841" xr:uid="{3E493DEA-B99C-49BF-84A2-A6AF8603278F}"/>
    <cellStyle name="Millares 31 4 4" xfId="881" xr:uid="{F1C57C4F-84E8-4B9B-9CD9-AF3FDCEE7EC8}"/>
    <cellStyle name="Millares 31 4 5" xfId="1521" xr:uid="{155677DA-71C5-4540-92C6-8E4D5CE6F936}"/>
    <cellStyle name="Millares 31 5" xfId="187" xr:uid="{00000000-0005-0000-0000-0000F2010000}"/>
    <cellStyle name="Millares 31 5 2" xfId="367" xr:uid="{00000000-0005-0000-0000-0000F3010000}"/>
    <cellStyle name="Millares 31 5 2 2" xfId="734" xr:uid="{00000000-0005-0000-0000-0000F4010000}"/>
    <cellStyle name="Millares 31 5 2 2 2" xfId="1393" xr:uid="{689D7824-A907-4DCF-AC20-04EC92D6A9B6}"/>
    <cellStyle name="Millares 31 5 2 2 3" xfId="2033" xr:uid="{119DF573-4DC9-42D8-9234-B72640BF320F}"/>
    <cellStyle name="Millares 31 5 2 3" xfId="1073" xr:uid="{E64F317B-A963-497D-B135-B9A5E25C98D7}"/>
    <cellStyle name="Millares 31 5 2 4" xfId="1713" xr:uid="{D43D7F16-06A2-4DDA-B293-D2AA8C55CE37}"/>
    <cellStyle name="Millares 31 5 3" xfId="554" xr:uid="{00000000-0005-0000-0000-0000F5010000}"/>
    <cellStyle name="Millares 31 5 3 2" xfId="1233" xr:uid="{1F250790-D678-450D-93AF-AE8952C99495}"/>
    <cellStyle name="Millares 31 5 3 3" xfId="1873" xr:uid="{CE8D5D33-6EAC-46F9-9534-C1C1ED0237C8}"/>
    <cellStyle name="Millares 31 5 4" xfId="913" xr:uid="{E7404D7A-3BA8-48CA-BAF3-24C8689B1C45}"/>
    <cellStyle name="Millares 31 5 5" xfId="1553" xr:uid="{E5A94304-BA77-495D-85D2-94AEBD6A316E}"/>
    <cellStyle name="Millares 31 6" xfId="227" xr:uid="{00000000-0005-0000-0000-0000F6010000}"/>
    <cellStyle name="Millares 31 6 2" xfId="594" xr:uid="{00000000-0005-0000-0000-0000F7010000}"/>
    <cellStyle name="Millares 31 6 2 2" xfId="1265" xr:uid="{7F071636-F8E7-405B-82C9-FB7998C16D7E}"/>
    <cellStyle name="Millares 31 6 2 3" xfId="1905" xr:uid="{2B6BA4C1-D2DD-49F2-8FAD-BCA09FCA0B6F}"/>
    <cellStyle name="Millares 31 6 3" xfId="945" xr:uid="{4A1A42EA-7F09-435F-88A8-950D9BA4AACD}"/>
    <cellStyle name="Millares 31 6 4" xfId="1585" xr:uid="{3E77827F-B0C9-4EA6-A260-ACD28AEE17FC}"/>
    <cellStyle name="Millares 31 7" xfId="414" xr:uid="{00000000-0005-0000-0000-0000F8010000}"/>
    <cellStyle name="Millares 31 7 2" xfId="1105" xr:uid="{6D7B32DB-56C3-4A38-AD31-B4EEF7DCE6C5}"/>
    <cellStyle name="Millares 31 7 3" xfId="1745" xr:uid="{4CA70AF4-477D-4316-A466-F4754A50C1D9}"/>
    <cellStyle name="Millares 31 8" xfId="785" xr:uid="{A0D77D33-F64E-4240-A627-312105F9AF5D}"/>
    <cellStyle name="Millares 31 9" xfId="1425" xr:uid="{0EDDDD19-882B-4BB6-8775-FAA64A67F78F}"/>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2 2 2" xfId="1298" xr:uid="{8225D4EE-59B9-4CD6-9405-A94CC4F586A7}"/>
    <cellStyle name="Millares 32 2 2 2 3" xfId="1938" xr:uid="{F2769393-A1C0-4760-945F-131FB2B4270E}"/>
    <cellStyle name="Millares 32 2 2 3" xfId="978" xr:uid="{4D32D1B3-4700-42F5-AE52-84D3A4A9E168}"/>
    <cellStyle name="Millares 32 2 2 4" xfId="1618" xr:uid="{CE3D3BF5-7C20-4C5A-8DA8-C0783BF92E46}"/>
    <cellStyle name="Millares 32 2 3" xfId="450" xr:uid="{00000000-0005-0000-0000-0000FD010000}"/>
    <cellStyle name="Millares 32 2 3 2" xfId="1138" xr:uid="{C8CD931E-1A99-4EF5-A747-E6F02F61F901}"/>
    <cellStyle name="Millares 32 2 3 3" xfId="1778" xr:uid="{4A10EE1B-D945-442B-8A96-2C4955F8DDC7}"/>
    <cellStyle name="Millares 32 2 4" xfId="818" xr:uid="{B492E524-D626-41F1-A420-DE70B7CAC29F}"/>
    <cellStyle name="Millares 32 2 5" xfId="1458" xr:uid="{A5C27B7A-C5F6-47D8-B954-E7F565358EA3}"/>
    <cellStyle name="Millares 32 3" xfId="117" xr:uid="{00000000-0005-0000-0000-0000FE010000}"/>
    <cellStyle name="Millares 32 3 2" xfId="298" xr:uid="{00000000-0005-0000-0000-0000FF010000}"/>
    <cellStyle name="Millares 32 3 2 2" xfId="665" xr:uid="{00000000-0005-0000-0000-000000020000}"/>
    <cellStyle name="Millares 32 3 2 2 2" xfId="1330" xr:uid="{AE3DC982-2A08-453B-92B1-6CDF03E29256}"/>
    <cellStyle name="Millares 32 3 2 2 3" xfId="1970" xr:uid="{75974335-A8B3-48E7-B537-76A1FC452329}"/>
    <cellStyle name="Millares 32 3 2 3" xfId="1010" xr:uid="{9A03999C-340E-4A33-AB8F-37D4E747A90E}"/>
    <cellStyle name="Millares 32 3 2 4" xfId="1650" xr:uid="{F7F50505-91E0-4748-8C99-1DC6F9DDDD43}"/>
    <cellStyle name="Millares 32 3 3" xfId="485" xr:uid="{00000000-0005-0000-0000-000001020000}"/>
    <cellStyle name="Millares 32 3 3 2" xfId="1170" xr:uid="{48E549EC-01AB-4E2B-8E4E-01261E962BA9}"/>
    <cellStyle name="Millares 32 3 3 3" xfId="1810" xr:uid="{EA63AACC-5AA7-444C-8D52-3C5BCEC52806}"/>
    <cellStyle name="Millares 32 3 4" xfId="850" xr:uid="{B2947478-785B-4CB0-A6AC-57808EBBCC9A}"/>
    <cellStyle name="Millares 32 3 5" xfId="1490" xr:uid="{BFC78CF7-3446-4B64-AFE4-53F3C98B64E9}"/>
    <cellStyle name="Millares 32 4" xfId="152" xr:uid="{00000000-0005-0000-0000-000002020000}"/>
    <cellStyle name="Millares 32 4 2" xfId="333" xr:uid="{00000000-0005-0000-0000-000003020000}"/>
    <cellStyle name="Millares 32 4 2 2" xfId="700" xr:uid="{00000000-0005-0000-0000-000004020000}"/>
    <cellStyle name="Millares 32 4 2 2 2" xfId="1362" xr:uid="{CE9B28E5-BFB0-479F-9A90-BFCBE8F4A6D8}"/>
    <cellStyle name="Millares 32 4 2 2 3" xfId="2002" xr:uid="{8B37FCFE-5309-48F5-BE36-FBE1F71B7244}"/>
    <cellStyle name="Millares 32 4 2 3" xfId="1042" xr:uid="{6085BC87-DC2E-4166-84FC-54428F7BBEC2}"/>
    <cellStyle name="Millares 32 4 2 4" xfId="1682" xr:uid="{751407AC-E313-4F26-8C74-C48DF4BFB620}"/>
    <cellStyle name="Millares 32 4 3" xfId="520" xr:uid="{00000000-0005-0000-0000-000005020000}"/>
    <cellStyle name="Millares 32 4 3 2" xfId="1202" xr:uid="{970E24BB-9C8A-476C-A206-2B463B48CD92}"/>
    <cellStyle name="Millares 32 4 3 3" xfId="1842" xr:uid="{FD22678B-7362-4755-9FEE-45E4E4659BDC}"/>
    <cellStyle name="Millares 32 4 4" xfId="882" xr:uid="{FC619508-2032-473F-B3CE-8E48F82ACD0A}"/>
    <cellStyle name="Millares 32 4 5" xfId="1522" xr:uid="{ED0FB761-EB4A-409D-9A74-3C04045446EE}"/>
    <cellStyle name="Millares 32 5" xfId="188" xr:uid="{00000000-0005-0000-0000-000006020000}"/>
    <cellStyle name="Millares 32 5 2" xfId="368" xr:uid="{00000000-0005-0000-0000-000007020000}"/>
    <cellStyle name="Millares 32 5 2 2" xfId="735" xr:uid="{00000000-0005-0000-0000-000008020000}"/>
    <cellStyle name="Millares 32 5 2 2 2" xfId="1394" xr:uid="{945DBE59-F60A-4FCB-ABC0-92BA057FC1AB}"/>
    <cellStyle name="Millares 32 5 2 2 3" xfId="2034" xr:uid="{9F9A65ED-7DBC-4A28-A324-DFD16F04B60E}"/>
    <cellStyle name="Millares 32 5 2 3" xfId="1074" xr:uid="{C83109AF-5C15-4A18-A104-7DDD274D2E81}"/>
    <cellStyle name="Millares 32 5 2 4" xfId="1714" xr:uid="{75D54C46-1B3B-423F-9FA7-1CB9E2C61E7A}"/>
    <cellStyle name="Millares 32 5 3" xfId="555" xr:uid="{00000000-0005-0000-0000-000009020000}"/>
    <cellStyle name="Millares 32 5 3 2" xfId="1234" xr:uid="{36FA87F9-8D36-4F24-9555-4FB92DD118CA}"/>
    <cellStyle name="Millares 32 5 3 3" xfId="1874" xr:uid="{E927F955-A280-4960-9075-A2B271B50292}"/>
    <cellStyle name="Millares 32 5 4" xfId="914" xr:uid="{7712CDCB-8BF7-4C77-841A-E607B6C24847}"/>
    <cellStyle name="Millares 32 5 5" xfId="1554" xr:uid="{8622B958-1806-44EE-A2C1-AD9D5BF69820}"/>
    <cellStyle name="Millares 32 6" xfId="228" xr:uid="{00000000-0005-0000-0000-00000A020000}"/>
    <cellStyle name="Millares 32 6 2" xfId="595" xr:uid="{00000000-0005-0000-0000-00000B020000}"/>
    <cellStyle name="Millares 32 6 2 2" xfId="1266" xr:uid="{69CCC8B6-F5E6-48A9-82E5-D4BF7DDF07D5}"/>
    <cellStyle name="Millares 32 6 2 3" xfId="1906" xr:uid="{4343932D-3A17-407D-B79E-F80E27BC7FE1}"/>
    <cellStyle name="Millares 32 6 3" xfId="946" xr:uid="{3E4F14D2-1253-4644-9468-E6E97EA50DFF}"/>
    <cellStyle name="Millares 32 6 4" xfId="1586" xr:uid="{675DB68A-7BAE-4F84-B346-50A586303D92}"/>
    <cellStyle name="Millares 32 7" xfId="415" xr:uid="{00000000-0005-0000-0000-00000C020000}"/>
    <cellStyle name="Millares 32 7 2" xfId="1106" xr:uid="{F488D17E-68B1-40F3-8C5B-8F7752C084A0}"/>
    <cellStyle name="Millares 32 7 3" xfId="1746" xr:uid="{211C4DB3-179E-4746-AD70-B88CFF044326}"/>
    <cellStyle name="Millares 32 8" xfId="786" xr:uid="{D0DAFE02-F085-4E22-910B-FA398DE843AA}"/>
    <cellStyle name="Millares 32 9" xfId="1426" xr:uid="{BFA8645A-0D8B-4B99-8E46-3940C3CEA496}"/>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2 2 2" xfId="1273" xr:uid="{C9C6899F-321E-49DB-88A9-B14C6274299A}"/>
    <cellStyle name="Millares 4 2 2 2 3" xfId="1913" xr:uid="{07446D2C-841A-4FFB-B486-EB261966659C}"/>
    <cellStyle name="Millares 4 2 2 3" xfId="953" xr:uid="{96FE22F8-AB69-4F2D-A6C8-BA00A47A947E}"/>
    <cellStyle name="Millares 4 2 2 4" xfId="1593" xr:uid="{2076C85B-32AA-49A3-8CA6-DE484DA5C0DF}"/>
    <cellStyle name="Millares 4 2 3" xfId="425" xr:uid="{00000000-0005-0000-0000-000011020000}"/>
    <cellStyle name="Millares 4 2 3 2" xfId="1113" xr:uid="{67321448-5FBE-4F2E-B86F-4BC96FF950F9}"/>
    <cellStyle name="Millares 4 2 3 3" xfId="1753" xr:uid="{2790D9FE-28C6-45E7-B47D-9AC264B43A49}"/>
    <cellStyle name="Millares 4 2 4" xfId="793" xr:uid="{64A44322-7EDA-4458-A2B4-537E2DE20E64}"/>
    <cellStyle name="Millares 4 2 5" xfId="1433" xr:uid="{2DE870BB-7089-41FD-8433-E699069B418A}"/>
    <cellStyle name="Millares 4 3" xfId="92" xr:uid="{00000000-0005-0000-0000-000012020000}"/>
    <cellStyle name="Millares 4 3 2" xfId="273" xr:uid="{00000000-0005-0000-0000-000013020000}"/>
    <cellStyle name="Millares 4 3 2 2" xfId="640" xr:uid="{00000000-0005-0000-0000-000014020000}"/>
    <cellStyle name="Millares 4 3 2 2 2" xfId="1305" xr:uid="{BB992D66-B341-4A18-91AE-107A2662854C}"/>
    <cellStyle name="Millares 4 3 2 2 3" xfId="1945" xr:uid="{C49C5EFD-1E5D-4907-B5AE-4C08BD6F45EB}"/>
    <cellStyle name="Millares 4 3 2 3" xfId="985" xr:uid="{6B9EBBEE-780F-4C9C-9214-7CC8064CAB5A}"/>
    <cellStyle name="Millares 4 3 2 4" xfId="1625" xr:uid="{6BC42DE0-22B2-4C72-9147-A3E889BD1FB5}"/>
    <cellStyle name="Millares 4 3 3" xfId="460" xr:uid="{00000000-0005-0000-0000-000015020000}"/>
    <cellStyle name="Millares 4 3 3 2" xfId="1145" xr:uid="{4679E8BD-5793-4CEB-93C6-41373043576C}"/>
    <cellStyle name="Millares 4 3 3 3" xfId="1785" xr:uid="{82A92B3A-9A74-47F3-897C-7865FA334A06}"/>
    <cellStyle name="Millares 4 3 4" xfId="825" xr:uid="{46CF2A1E-6407-4FF8-943A-C6E7A44C5D39}"/>
    <cellStyle name="Millares 4 3 5" xfId="1465" xr:uid="{E1CBE2F4-A775-4E5C-9D76-1B59FF7E5A72}"/>
    <cellStyle name="Millares 4 4" xfId="127" xr:uid="{00000000-0005-0000-0000-000016020000}"/>
    <cellStyle name="Millares 4 4 2" xfId="308" xr:uid="{00000000-0005-0000-0000-000017020000}"/>
    <cellStyle name="Millares 4 4 2 2" xfId="675" xr:uid="{00000000-0005-0000-0000-000018020000}"/>
    <cellStyle name="Millares 4 4 2 2 2" xfId="1337" xr:uid="{B58A2D06-8D6D-4BD6-8EA1-7E250B7B4243}"/>
    <cellStyle name="Millares 4 4 2 2 3" xfId="1977" xr:uid="{EA279473-2844-4216-A51D-8EC542E9D813}"/>
    <cellStyle name="Millares 4 4 2 3" xfId="1017" xr:uid="{580C980A-562D-43BE-A371-52BD68114A92}"/>
    <cellStyle name="Millares 4 4 2 4" xfId="1657" xr:uid="{BD0705A9-A417-42FD-A4BD-AF6423E63FE2}"/>
    <cellStyle name="Millares 4 4 3" xfId="495" xr:uid="{00000000-0005-0000-0000-000019020000}"/>
    <cellStyle name="Millares 4 4 3 2" xfId="1177" xr:uid="{AFA707FF-67C1-45D8-9377-2C679CFF0C49}"/>
    <cellStyle name="Millares 4 4 3 3" xfId="1817" xr:uid="{3F8138CF-1C31-49B8-99FE-6AD9CA776DF3}"/>
    <cellStyle name="Millares 4 4 4" xfId="857" xr:uid="{0FD74770-71A8-421B-BDB1-ACD2AD8C665C}"/>
    <cellStyle name="Millares 4 4 5" xfId="1497" xr:uid="{3B4FD0AF-7612-4C3A-8E64-4F13D690AC32}"/>
    <cellStyle name="Millares 4 5" xfId="163" xr:uid="{00000000-0005-0000-0000-00001A020000}"/>
    <cellStyle name="Millares 4 5 2" xfId="343" xr:uid="{00000000-0005-0000-0000-00001B020000}"/>
    <cellStyle name="Millares 4 5 2 2" xfId="710" xr:uid="{00000000-0005-0000-0000-00001C020000}"/>
    <cellStyle name="Millares 4 5 2 2 2" xfId="1369" xr:uid="{77146747-18A0-4928-97B6-9960B463BD6E}"/>
    <cellStyle name="Millares 4 5 2 2 3" xfId="2009" xr:uid="{789B79B3-2D87-4F68-A8DB-15493078DD91}"/>
    <cellStyle name="Millares 4 5 2 3" xfId="1049" xr:uid="{4768177C-ACBD-436C-8DE6-3ED88E36D994}"/>
    <cellStyle name="Millares 4 5 2 4" xfId="1689" xr:uid="{A34C061E-3A20-4294-9167-E4B2564FA180}"/>
    <cellStyle name="Millares 4 5 3" xfId="530" xr:uid="{00000000-0005-0000-0000-00001D020000}"/>
    <cellStyle name="Millares 4 5 3 2" xfId="1209" xr:uid="{94AEA69E-0E61-4BFE-86F1-032B77C1EF1B}"/>
    <cellStyle name="Millares 4 5 3 3" xfId="1849" xr:uid="{62066320-FB94-44FB-87E9-77395EC33F3D}"/>
    <cellStyle name="Millares 4 5 4" xfId="889" xr:uid="{46573DF7-FA99-4E28-97CA-C48C83E973F3}"/>
    <cellStyle name="Millares 4 5 5" xfId="1529" xr:uid="{18ED7CFF-9593-4CDC-985F-F5B9458513B2}"/>
    <cellStyle name="Millares 4 6" xfId="203" xr:uid="{00000000-0005-0000-0000-00001E020000}"/>
    <cellStyle name="Millares 4 6 2" xfId="570" xr:uid="{00000000-0005-0000-0000-00001F020000}"/>
    <cellStyle name="Millares 4 6 2 2" xfId="1241" xr:uid="{1D935CB2-8D21-4FA7-BF8D-EDE7E626FA9C}"/>
    <cellStyle name="Millares 4 6 2 3" xfId="1881" xr:uid="{C09D58BD-C4F7-41AD-A0E2-4602DC74EAE6}"/>
    <cellStyle name="Millares 4 6 3" xfId="921" xr:uid="{089956B8-0C50-4FE3-B6DF-6A05D934C41A}"/>
    <cellStyle name="Millares 4 6 4" xfId="1561" xr:uid="{AEFE159B-CA0D-4F75-A39F-57A81D5A216F}"/>
    <cellStyle name="Millares 4 7" xfId="390" xr:uid="{00000000-0005-0000-0000-000020020000}"/>
    <cellStyle name="Millares 4 7 2" xfId="1081" xr:uid="{118AF807-2531-41C0-BA04-554BDCF6EE92}"/>
    <cellStyle name="Millares 4 7 3" xfId="1721" xr:uid="{8C70BCC1-AADA-4D9B-BE02-9F460C27910A}"/>
    <cellStyle name="Millares 4 8" xfId="761" xr:uid="{1392755A-AC25-4730-8335-9653253AC72D}"/>
    <cellStyle name="Millares 4 9" xfId="1401" xr:uid="{D80333F5-4753-4911-A9FC-798AA853F4CC}"/>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2 2 2" xfId="1274" xr:uid="{D84A7E88-4BB4-4D8B-A854-08C7155F5930}"/>
    <cellStyle name="Millares 5 2 2 2 3" xfId="1914" xr:uid="{A4E40B1D-17AF-4D3A-A255-8E7CAFB8C5CC}"/>
    <cellStyle name="Millares 5 2 2 3" xfId="954" xr:uid="{1D5831AD-8A60-4052-9C1E-7C7910790D37}"/>
    <cellStyle name="Millares 5 2 2 4" xfId="1594" xr:uid="{1053D365-3B90-4814-84DE-724740393FA5}"/>
    <cellStyle name="Millares 5 2 3" xfId="426" xr:uid="{00000000-0005-0000-0000-000025020000}"/>
    <cellStyle name="Millares 5 2 3 2" xfId="1114" xr:uid="{08E6CE9F-78DC-4354-BAF0-7EF216B64998}"/>
    <cellStyle name="Millares 5 2 3 3" xfId="1754" xr:uid="{EEA49AEC-7343-44E7-8B06-84691D98A864}"/>
    <cellStyle name="Millares 5 2 4" xfId="794" xr:uid="{69E3B6A2-92A7-4F0F-935C-10D6DB732123}"/>
    <cellStyle name="Millares 5 2 5" xfId="1434" xr:uid="{4EF96857-F41F-416F-B2F6-02D6508149CC}"/>
    <cellStyle name="Millares 5 3" xfId="93" xr:uid="{00000000-0005-0000-0000-000026020000}"/>
    <cellStyle name="Millares 5 3 2" xfId="274" xr:uid="{00000000-0005-0000-0000-000027020000}"/>
    <cellStyle name="Millares 5 3 2 2" xfId="641" xr:uid="{00000000-0005-0000-0000-000028020000}"/>
    <cellStyle name="Millares 5 3 2 2 2" xfId="1306" xr:uid="{2A49BD6E-9EB1-4D15-90F6-0BE7BAB39166}"/>
    <cellStyle name="Millares 5 3 2 2 3" xfId="1946" xr:uid="{FFEB4525-18DE-4136-A004-58AE14D6725F}"/>
    <cellStyle name="Millares 5 3 2 3" xfId="986" xr:uid="{0D926470-FA9C-4DE3-BA91-FF2EDC3B9CFA}"/>
    <cellStyle name="Millares 5 3 2 4" xfId="1626" xr:uid="{45DDDFFF-1877-4A05-9D24-EB3A4E0537FA}"/>
    <cellStyle name="Millares 5 3 3" xfId="461" xr:uid="{00000000-0005-0000-0000-000029020000}"/>
    <cellStyle name="Millares 5 3 3 2" xfId="1146" xr:uid="{38C748E3-2E7E-41E6-9460-B9B9B3A873BB}"/>
    <cellStyle name="Millares 5 3 3 3" xfId="1786" xr:uid="{071C51F3-625B-4A7D-A421-A61CF666F38A}"/>
    <cellStyle name="Millares 5 3 4" xfId="826" xr:uid="{A69C859A-EA34-4E89-B07F-4EED13B2FF85}"/>
    <cellStyle name="Millares 5 3 5" xfId="1466" xr:uid="{A7CE6807-C815-4E45-BDC6-4B346EDA6EF8}"/>
    <cellStyle name="Millares 5 4" xfId="128" xr:uid="{00000000-0005-0000-0000-00002A020000}"/>
    <cellStyle name="Millares 5 4 2" xfId="309" xr:uid="{00000000-0005-0000-0000-00002B020000}"/>
    <cellStyle name="Millares 5 4 2 2" xfId="676" xr:uid="{00000000-0005-0000-0000-00002C020000}"/>
    <cellStyle name="Millares 5 4 2 2 2" xfId="1338" xr:uid="{96332A81-42FC-47D4-9306-098BEF20D941}"/>
    <cellStyle name="Millares 5 4 2 2 3" xfId="1978" xr:uid="{B2A346D5-E50D-4644-BD78-3DF71499FF94}"/>
    <cellStyle name="Millares 5 4 2 3" xfId="1018" xr:uid="{C53A9CA1-D5C8-4791-9C29-64AB0037DD5F}"/>
    <cellStyle name="Millares 5 4 2 4" xfId="1658" xr:uid="{BF715F56-849D-4918-A830-0593C40A7A52}"/>
    <cellStyle name="Millares 5 4 3" xfId="496" xr:uid="{00000000-0005-0000-0000-00002D020000}"/>
    <cellStyle name="Millares 5 4 3 2" xfId="1178" xr:uid="{5214AC95-F5A4-4849-85C1-05169CBD5A60}"/>
    <cellStyle name="Millares 5 4 3 3" xfId="1818" xr:uid="{D8B6EEF7-1DBA-4BDC-B18C-EB9940CF3163}"/>
    <cellStyle name="Millares 5 4 4" xfId="858" xr:uid="{C922A176-D178-4796-BB66-EAB2DF9FC752}"/>
    <cellStyle name="Millares 5 4 5" xfId="1498" xr:uid="{2BC38971-5FE2-4B6F-B944-EC7A4A5CCA54}"/>
    <cellStyle name="Millares 5 5" xfId="164" xr:uid="{00000000-0005-0000-0000-00002E020000}"/>
    <cellStyle name="Millares 5 5 2" xfId="344" xr:uid="{00000000-0005-0000-0000-00002F020000}"/>
    <cellStyle name="Millares 5 5 2 2" xfId="711" xr:uid="{00000000-0005-0000-0000-000030020000}"/>
    <cellStyle name="Millares 5 5 2 2 2" xfId="1370" xr:uid="{14859A13-605C-4CF1-97B8-0D7D3BCF9BEB}"/>
    <cellStyle name="Millares 5 5 2 2 3" xfId="2010" xr:uid="{21685EA6-D655-42ED-8932-206ECB4CF023}"/>
    <cellStyle name="Millares 5 5 2 3" xfId="1050" xr:uid="{1E11F87E-9361-4B33-8100-C91B26059B0B}"/>
    <cellStyle name="Millares 5 5 2 4" xfId="1690" xr:uid="{4C51F53C-F8BC-431B-881D-D3C977138F64}"/>
    <cellStyle name="Millares 5 5 3" xfId="531" xr:uid="{00000000-0005-0000-0000-000031020000}"/>
    <cellStyle name="Millares 5 5 3 2" xfId="1210" xr:uid="{C984EF60-6618-4B4E-88FC-5224011A1593}"/>
    <cellStyle name="Millares 5 5 3 3" xfId="1850" xr:uid="{C5232F8D-6C10-4E7D-981F-F050B6AAABB3}"/>
    <cellStyle name="Millares 5 5 4" xfId="890" xr:uid="{E76669B0-DC97-4181-A6D9-934DA064C45C}"/>
    <cellStyle name="Millares 5 5 5" xfId="1530" xr:uid="{E1DF1B35-0790-4E67-B118-214BC2EAB460}"/>
    <cellStyle name="Millares 5 6" xfId="204" xr:uid="{00000000-0005-0000-0000-000032020000}"/>
    <cellStyle name="Millares 5 6 2" xfId="571" xr:uid="{00000000-0005-0000-0000-000033020000}"/>
    <cellStyle name="Millares 5 6 2 2" xfId="1242" xr:uid="{8FD180C3-8073-48A0-9AC8-FB0E772B2BC6}"/>
    <cellStyle name="Millares 5 6 2 3" xfId="1882" xr:uid="{E80D76B9-AABF-447F-8731-5B69D7C39513}"/>
    <cellStyle name="Millares 5 6 3" xfId="922" xr:uid="{BFECF59E-2B9A-41E2-B4CE-C806A96B78DB}"/>
    <cellStyle name="Millares 5 6 4" xfId="1562" xr:uid="{549E8A52-FE8E-4E80-A1B0-EFC5F3E2844E}"/>
    <cellStyle name="Millares 5 7" xfId="391" xr:uid="{00000000-0005-0000-0000-000034020000}"/>
    <cellStyle name="Millares 5 7 2" xfId="1082" xr:uid="{4B98A865-2C4E-45ED-9614-A773C4B5D005}"/>
    <cellStyle name="Millares 5 7 3" xfId="1722" xr:uid="{8D46BE45-55D3-406E-8A98-E1C57798A26C}"/>
    <cellStyle name="Millares 5 8" xfId="762" xr:uid="{DAA964A5-B5FA-4EAC-B10B-C72517829625}"/>
    <cellStyle name="Millares 5 9" xfId="1402" xr:uid="{1F4F0495-8BFD-483C-BB81-E3C58F62BFEE}"/>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2 2 2" xfId="1275" xr:uid="{874CD0E5-4919-4AFC-A0F3-50CE645FE876}"/>
    <cellStyle name="Millares 6 2 2 2 3" xfId="1915" xr:uid="{A60236FA-0D68-4A6F-A6EC-B4F008BE95A3}"/>
    <cellStyle name="Millares 6 2 2 3" xfId="955" xr:uid="{F535F28A-FC3E-4158-B746-3D119C7D84BD}"/>
    <cellStyle name="Millares 6 2 2 4" xfId="1595" xr:uid="{5EDD3700-A984-4ED9-82D8-AC3851F80C56}"/>
    <cellStyle name="Millares 6 2 3" xfId="427" xr:uid="{00000000-0005-0000-0000-000039020000}"/>
    <cellStyle name="Millares 6 2 3 2" xfId="1115" xr:uid="{1DAEBE1D-B6F9-45A0-9F00-27A9434D684C}"/>
    <cellStyle name="Millares 6 2 3 3" xfId="1755" xr:uid="{1E96C8DD-D09D-4A98-8F8C-5481FBAE0BBB}"/>
    <cellStyle name="Millares 6 2 4" xfId="795" xr:uid="{97CD708B-954A-4B3E-9ECA-59ECD0F92FD4}"/>
    <cellStyle name="Millares 6 2 5" xfId="1435" xr:uid="{4AEC720B-0E18-4CDA-8357-A2D740F21EC8}"/>
    <cellStyle name="Millares 6 3" xfId="94" xr:uid="{00000000-0005-0000-0000-00003A020000}"/>
    <cellStyle name="Millares 6 3 2" xfId="275" xr:uid="{00000000-0005-0000-0000-00003B020000}"/>
    <cellStyle name="Millares 6 3 2 2" xfId="642" xr:uid="{00000000-0005-0000-0000-00003C020000}"/>
    <cellStyle name="Millares 6 3 2 2 2" xfId="1307" xr:uid="{7FB8FB17-0085-4DA6-9A92-6A29AE680D01}"/>
    <cellStyle name="Millares 6 3 2 2 3" xfId="1947" xr:uid="{85119DDE-B955-4389-BA64-2C098F5E696E}"/>
    <cellStyle name="Millares 6 3 2 3" xfId="987" xr:uid="{824851FE-5957-4D9A-9D47-2EC19C880DDD}"/>
    <cellStyle name="Millares 6 3 2 4" xfId="1627" xr:uid="{5777C629-568D-4B2A-80B6-0A3226BAA28F}"/>
    <cellStyle name="Millares 6 3 3" xfId="462" xr:uid="{00000000-0005-0000-0000-00003D020000}"/>
    <cellStyle name="Millares 6 3 3 2" xfId="1147" xr:uid="{1771297B-AEB8-4D7B-9D6A-0EF7F96CF2E3}"/>
    <cellStyle name="Millares 6 3 3 3" xfId="1787" xr:uid="{7B888179-4AD8-4908-B881-D3735B398689}"/>
    <cellStyle name="Millares 6 3 4" xfId="827" xr:uid="{F1BC2C29-B93F-4177-810B-D8E6DCBFDBD1}"/>
    <cellStyle name="Millares 6 3 5" xfId="1467" xr:uid="{C370E00C-9F2C-4549-9956-B9A1844DD619}"/>
    <cellStyle name="Millares 6 4" xfId="129" xr:uid="{00000000-0005-0000-0000-00003E020000}"/>
    <cellStyle name="Millares 6 4 2" xfId="310" xr:uid="{00000000-0005-0000-0000-00003F020000}"/>
    <cellStyle name="Millares 6 4 2 2" xfId="677" xr:uid="{00000000-0005-0000-0000-000040020000}"/>
    <cellStyle name="Millares 6 4 2 2 2" xfId="1339" xr:uid="{F403AEEF-C8AD-4FD5-B212-FC263EDEF672}"/>
    <cellStyle name="Millares 6 4 2 2 3" xfId="1979" xr:uid="{7DB20E4E-ACB5-40BA-A3C3-80B82695D289}"/>
    <cellStyle name="Millares 6 4 2 3" xfId="1019" xr:uid="{5D122283-1750-4AEF-B2FA-95489285676F}"/>
    <cellStyle name="Millares 6 4 2 4" xfId="1659" xr:uid="{91A9338A-5C25-4020-B4D4-42A245C84556}"/>
    <cellStyle name="Millares 6 4 3" xfId="497" xr:uid="{00000000-0005-0000-0000-000041020000}"/>
    <cellStyle name="Millares 6 4 3 2" xfId="1179" xr:uid="{367C3C07-17BF-468D-ACEC-BB0AC2C674ED}"/>
    <cellStyle name="Millares 6 4 3 3" xfId="1819" xr:uid="{B293709F-4A14-4FDC-878A-B1C055198923}"/>
    <cellStyle name="Millares 6 4 4" xfId="859" xr:uid="{EC102640-70ED-43DB-AE43-77FBABE39D2D}"/>
    <cellStyle name="Millares 6 4 5" xfId="1499" xr:uid="{C7F135CB-AAC6-4567-B704-31095270D91D}"/>
    <cellStyle name="Millares 6 5" xfId="165" xr:uid="{00000000-0005-0000-0000-000042020000}"/>
    <cellStyle name="Millares 6 5 2" xfId="345" xr:uid="{00000000-0005-0000-0000-000043020000}"/>
    <cellStyle name="Millares 6 5 2 2" xfId="712" xr:uid="{00000000-0005-0000-0000-000044020000}"/>
    <cellStyle name="Millares 6 5 2 2 2" xfId="1371" xr:uid="{03502CD1-97C6-4434-A2FA-E61C13F23E43}"/>
    <cellStyle name="Millares 6 5 2 2 3" xfId="2011" xr:uid="{5144C4F7-E639-4683-846A-D3DE733FFC01}"/>
    <cellStyle name="Millares 6 5 2 3" xfId="1051" xr:uid="{3A5275D4-3E15-4895-BA33-45028088E73D}"/>
    <cellStyle name="Millares 6 5 2 4" xfId="1691" xr:uid="{DB0E6299-E798-44E9-833B-41434EB085DB}"/>
    <cellStyle name="Millares 6 5 3" xfId="532" xr:uid="{00000000-0005-0000-0000-000045020000}"/>
    <cellStyle name="Millares 6 5 3 2" xfId="1211" xr:uid="{8EBD7347-DC2E-45E7-ACC4-4100424C840D}"/>
    <cellStyle name="Millares 6 5 3 3" xfId="1851" xr:uid="{AFA0DD4D-380C-461D-B03D-539E2D2A50D1}"/>
    <cellStyle name="Millares 6 5 4" xfId="891" xr:uid="{1FE2E4C0-2473-42FD-AFFD-9EF88E92B63F}"/>
    <cellStyle name="Millares 6 5 5" xfId="1531" xr:uid="{A5032C04-87EE-42F4-85B0-E5F9563DC49F}"/>
    <cellStyle name="Millares 6 6" xfId="205" xr:uid="{00000000-0005-0000-0000-000046020000}"/>
    <cellStyle name="Millares 6 6 2" xfId="572" xr:uid="{00000000-0005-0000-0000-000047020000}"/>
    <cellStyle name="Millares 6 6 2 2" xfId="1243" xr:uid="{FF4C821A-169E-4D18-A2E8-5EA7D3AA209A}"/>
    <cellStyle name="Millares 6 6 2 3" xfId="1883" xr:uid="{51874EF9-7565-4090-90A3-9F0D6F66578B}"/>
    <cellStyle name="Millares 6 6 3" xfId="923" xr:uid="{3C1CFF19-EBF7-487F-A423-3DB61DFAD61F}"/>
    <cellStyle name="Millares 6 6 4" xfId="1563" xr:uid="{F60E0CA9-F40A-40B0-8B44-13D92168E9C0}"/>
    <cellStyle name="Millares 6 7" xfId="392" xr:uid="{00000000-0005-0000-0000-000048020000}"/>
    <cellStyle name="Millares 6 7 2" xfId="1083" xr:uid="{A4F2B713-506D-41AD-8821-6FC8504D7B56}"/>
    <cellStyle name="Millares 6 7 3" xfId="1723" xr:uid="{F5DAEF5D-A2B7-4EFB-B79A-A2FBA5DFFF8C}"/>
    <cellStyle name="Millares 6 8" xfId="763" xr:uid="{17ED5FBE-6C67-4225-81D6-DE20887E31E9}"/>
    <cellStyle name="Millares 6 9" xfId="1403" xr:uid="{706EA911-E666-4A2A-9E4B-CEF71208DE76}"/>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2 2 2" xfId="1276" xr:uid="{2F833A26-F810-4E29-81DD-6FDE7A1FC316}"/>
    <cellStyle name="Millares 7 2 2 2 3" xfId="1916" xr:uid="{D9DFE910-CF97-4BD5-95F6-CD2D666D7AF3}"/>
    <cellStyle name="Millares 7 2 2 3" xfId="956" xr:uid="{FA043E35-DF9F-4F4F-AF60-AA7A295F4510}"/>
    <cellStyle name="Millares 7 2 2 4" xfId="1596" xr:uid="{CC3B0F80-ECE2-40CB-B513-95945DD634DC}"/>
    <cellStyle name="Millares 7 2 3" xfId="428" xr:uid="{00000000-0005-0000-0000-00004D020000}"/>
    <cellStyle name="Millares 7 2 3 2" xfId="1116" xr:uid="{1FB14B06-5E35-4C6D-8331-9B8D0194F104}"/>
    <cellStyle name="Millares 7 2 3 3" xfId="1756" xr:uid="{BB341EA6-0D3C-459F-98B8-EF6EB166085F}"/>
    <cellStyle name="Millares 7 2 4" xfId="796" xr:uid="{CE8A8AE3-B60B-4CDA-A783-A041FBBE18E3}"/>
    <cellStyle name="Millares 7 2 5" xfId="1436" xr:uid="{A19B0523-A590-4D15-82D5-88EF72A5BCE4}"/>
    <cellStyle name="Millares 7 3" xfId="95" xr:uid="{00000000-0005-0000-0000-00004E020000}"/>
    <cellStyle name="Millares 7 3 2" xfId="276" xr:uid="{00000000-0005-0000-0000-00004F020000}"/>
    <cellStyle name="Millares 7 3 2 2" xfId="643" xr:uid="{00000000-0005-0000-0000-000050020000}"/>
    <cellStyle name="Millares 7 3 2 2 2" xfId="1308" xr:uid="{95A20B63-086B-4431-9D27-B3CD15CD674A}"/>
    <cellStyle name="Millares 7 3 2 2 3" xfId="1948" xr:uid="{D1CF2AB1-818A-46D2-9E6E-5D270A9ECB82}"/>
    <cellStyle name="Millares 7 3 2 3" xfId="988" xr:uid="{AFB8DE98-7D47-4660-B284-435FB5DE36E3}"/>
    <cellStyle name="Millares 7 3 2 4" xfId="1628" xr:uid="{4B24924A-4449-4404-AED5-8C31022CDD8B}"/>
    <cellStyle name="Millares 7 3 3" xfId="463" xr:uid="{00000000-0005-0000-0000-000051020000}"/>
    <cellStyle name="Millares 7 3 3 2" xfId="1148" xr:uid="{BC3DD683-BBF8-4C41-BF44-3913D254287F}"/>
    <cellStyle name="Millares 7 3 3 3" xfId="1788" xr:uid="{A8C2DD22-7291-4FEB-8071-19040DCB1577}"/>
    <cellStyle name="Millares 7 3 4" xfId="828" xr:uid="{50B78D0E-259F-4721-9FD3-DC13E4AC7E53}"/>
    <cellStyle name="Millares 7 3 5" xfId="1468" xr:uid="{33413FE8-4663-474F-8176-5663CF783D50}"/>
    <cellStyle name="Millares 7 4" xfId="130" xr:uid="{00000000-0005-0000-0000-000052020000}"/>
    <cellStyle name="Millares 7 4 2" xfId="311" xr:uid="{00000000-0005-0000-0000-000053020000}"/>
    <cellStyle name="Millares 7 4 2 2" xfId="678" xr:uid="{00000000-0005-0000-0000-000054020000}"/>
    <cellStyle name="Millares 7 4 2 2 2" xfId="1340" xr:uid="{CD85A16F-6D75-4E45-A46A-7168265E8D71}"/>
    <cellStyle name="Millares 7 4 2 2 3" xfId="1980" xr:uid="{F327B7F9-1EC6-408B-A01E-0D5700BF7C55}"/>
    <cellStyle name="Millares 7 4 2 3" xfId="1020" xr:uid="{D295AC96-CAC1-4158-AADC-4F97EEA8136E}"/>
    <cellStyle name="Millares 7 4 2 4" xfId="1660" xr:uid="{011AB43D-52A6-453A-990C-F3F6DF119344}"/>
    <cellStyle name="Millares 7 4 3" xfId="498" xr:uid="{00000000-0005-0000-0000-000055020000}"/>
    <cellStyle name="Millares 7 4 3 2" xfId="1180" xr:uid="{717A74C5-BE1A-4704-9740-CADB93525DF7}"/>
    <cellStyle name="Millares 7 4 3 3" xfId="1820" xr:uid="{91797F5D-CA4B-443F-9C98-A3087FF20D00}"/>
    <cellStyle name="Millares 7 4 4" xfId="860" xr:uid="{26FCD2CF-1C64-456D-8E95-D49689629306}"/>
    <cellStyle name="Millares 7 4 5" xfId="1500" xr:uid="{CD598EDD-A8CE-4926-BC8E-FE539D7FCE99}"/>
    <cellStyle name="Millares 7 5" xfId="166" xr:uid="{00000000-0005-0000-0000-000056020000}"/>
    <cellStyle name="Millares 7 5 2" xfId="346" xr:uid="{00000000-0005-0000-0000-000057020000}"/>
    <cellStyle name="Millares 7 5 2 2" xfId="713" xr:uid="{00000000-0005-0000-0000-000058020000}"/>
    <cellStyle name="Millares 7 5 2 2 2" xfId="1372" xr:uid="{A7F45E73-5609-4926-BF0E-461B0E674859}"/>
    <cellStyle name="Millares 7 5 2 2 3" xfId="2012" xr:uid="{A84CA52E-BDB8-4FD3-BB59-93C110AAE617}"/>
    <cellStyle name="Millares 7 5 2 3" xfId="1052" xr:uid="{71449FE2-6F07-4E04-A40A-8F1F606DC8FF}"/>
    <cellStyle name="Millares 7 5 2 4" xfId="1692" xr:uid="{4E453E4E-3C40-4E28-AC83-DBDDB691A530}"/>
    <cellStyle name="Millares 7 5 3" xfId="533" xr:uid="{00000000-0005-0000-0000-000059020000}"/>
    <cellStyle name="Millares 7 5 3 2" xfId="1212" xr:uid="{1FF9103B-834A-4659-97E8-A119B0A40DD6}"/>
    <cellStyle name="Millares 7 5 3 3" xfId="1852" xr:uid="{2EBB26F2-767A-4666-8154-7D98D9C688FC}"/>
    <cellStyle name="Millares 7 5 4" xfId="892" xr:uid="{EF1DF6DB-324E-4200-BD34-85930BCD0CAB}"/>
    <cellStyle name="Millares 7 5 5" xfId="1532" xr:uid="{A04DE1FB-190C-4151-80F6-9E8B53242C90}"/>
    <cellStyle name="Millares 7 6" xfId="206" xr:uid="{00000000-0005-0000-0000-00005A020000}"/>
    <cellStyle name="Millares 7 6 2" xfId="573" xr:uid="{00000000-0005-0000-0000-00005B020000}"/>
    <cellStyle name="Millares 7 6 2 2" xfId="1244" xr:uid="{27EE7732-74A4-4B75-949A-BAC0DE57F06D}"/>
    <cellStyle name="Millares 7 6 2 3" xfId="1884" xr:uid="{77211A5F-DD5B-4874-A86A-E7968DEB96F8}"/>
    <cellStyle name="Millares 7 6 3" xfId="924" xr:uid="{BDA602A0-5508-4C5F-B87B-18FB138B8F81}"/>
    <cellStyle name="Millares 7 6 4" xfId="1564" xr:uid="{0B963C49-8A64-428B-99BA-44438D11D63F}"/>
    <cellStyle name="Millares 7 7" xfId="393" xr:uid="{00000000-0005-0000-0000-00005C020000}"/>
    <cellStyle name="Millares 7 7 2" xfId="1084" xr:uid="{7D736CFF-E9AD-4A02-8F0C-575895366B88}"/>
    <cellStyle name="Millares 7 7 3" xfId="1724" xr:uid="{A500BF0C-56A8-409A-8344-6FC45DAFC0F3}"/>
    <cellStyle name="Millares 7 8" xfId="764" xr:uid="{E08A2FC4-2279-413E-8780-31FEE024E97A}"/>
    <cellStyle name="Millares 7 9" xfId="1404" xr:uid="{4776D023-3432-4EC6-90F1-B42E3C69C8C9}"/>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2 2 2" xfId="1277" xr:uid="{9A345230-B611-4021-A50E-2229CF23DE6B}"/>
    <cellStyle name="Millares 8 2 2 2 3" xfId="1917" xr:uid="{8A8477F3-4D04-4FD4-B9A5-2899F490FC97}"/>
    <cellStyle name="Millares 8 2 2 3" xfId="957" xr:uid="{7478B6BD-FA91-47E7-8306-1D3BDC0CB524}"/>
    <cellStyle name="Millares 8 2 2 4" xfId="1597" xr:uid="{8FFF88B6-A675-4526-835D-5B820A235085}"/>
    <cellStyle name="Millares 8 2 3" xfId="429" xr:uid="{00000000-0005-0000-0000-000061020000}"/>
    <cellStyle name="Millares 8 2 3 2" xfId="1117" xr:uid="{81EE6C9D-C347-46C5-950C-DDE0A8CF010C}"/>
    <cellStyle name="Millares 8 2 3 3" xfId="1757" xr:uid="{22252406-6199-405C-A777-02C8854E80FD}"/>
    <cellStyle name="Millares 8 2 4" xfId="797" xr:uid="{5A9AF577-27C9-4FF5-AC1D-06B71BF5B4D7}"/>
    <cellStyle name="Millares 8 2 5" xfId="1437" xr:uid="{B9D98CCD-F11D-4591-A536-3A17E8403566}"/>
    <cellStyle name="Millares 8 3" xfId="96" xr:uid="{00000000-0005-0000-0000-000062020000}"/>
    <cellStyle name="Millares 8 3 2" xfId="277" xr:uid="{00000000-0005-0000-0000-000063020000}"/>
    <cellStyle name="Millares 8 3 2 2" xfId="644" xr:uid="{00000000-0005-0000-0000-000064020000}"/>
    <cellStyle name="Millares 8 3 2 2 2" xfId="1309" xr:uid="{2F8AD4C6-0DB1-48F2-87F9-CD42924C910F}"/>
    <cellStyle name="Millares 8 3 2 2 3" xfId="1949" xr:uid="{1BAEFFFF-D206-4B71-8141-F02D150FDA32}"/>
    <cellStyle name="Millares 8 3 2 3" xfId="989" xr:uid="{B3807ED9-E4DD-469B-A5EF-265F23715D3A}"/>
    <cellStyle name="Millares 8 3 2 4" xfId="1629" xr:uid="{76941C2D-0BE8-47CE-AA8F-BAB42675D95D}"/>
    <cellStyle name="Millares 8 3 3" xfId="464" xr:uid="{00000000-0005-0000-0000-000065020000}"/>
    <cellStyle name="Millares 8 3 3 2" xfId="1149" xr:uid="{D5C90511-77D5-40E9-8B24-6E86A70E827A}"/>
    <cellStyle name="Millares 8 3 3 3" xfId="1789" xr:uid="{75D54D0A-120A-4C11-977E-361DD7A1399C}"/>
    <cellStyle name="Millares 8 3 4" xfId="829" xr:uid="{E4E9BC1F-6D6E-4050-9ED6-A127D66B6EF2}"/>
    <cellStyle name="Millares 8 3 5" xfId="1469" xr:uid="{0CC860A7-A17F-40F0-BBBE-1A627FE395CA}"/>
    <cellStyle name="Millares 8 4" xfId="131" xr:uid="{00000000-0005-0000-0000-000066020000}"/>
    <cellStyle name="Millares 8 4 2" xfId="312" xr:uid="{00000000-0005-0000-0000-000067020000}"/>
    <cellStyle name="Millares 8 4 2 2" xfId="679" xr:uid="{00000000-0005-0000-0000-000068020000}"/>
    <cellStyle name="Millares 8 4 2 2 2" xfId="1341" xr:uid="{0B39047E-6B50-457F-9632-4F074371CF55}"/>
    <cellStyle name="Millares 8 4 2 2 3" xfId="1981" xr:uid="{F6882B1E-6C45-41F9-A814-841444BB627C}"/>
    <cellStyle name="Millares 8 4 2 3" xfId="1021" xr:uid="{12D59EEF-F784-40CD-ADD7-8896A3961C32}"/>
    <cellStyle name="Millares 8 4 2 4" xfId="1661" xr:uid="{79A7AB31-16F3-475F-B616-C7C4ACA4E000}"/>
    <cellStyle name="Millares 8 4 3" xfId="499" xr:uid="{00000000-0005-0000-0000-000069020000}"/>
    <cellStyle name="Millares 8 4 3 2" xfId="1181" xr:uid="{23FC4B14-7310-4F61-91FF-2F311099DCD0}"/>
    <cellStyle name="Millares 8 4 3 3" xfId="1821" xr:uid="{9099B897-1914-4430-90BA-54C84EC9A56A}"/>
    <cellStyle name="Millares 8 4 4" xfId="861" xr:uid="{294241FA-F2F8-468E-BF51-0EFCE8B648D5}"/>
    <cellStyle name="Millares 8 4 5" xfId="1501" xr:uid="{5F7009F1-396C-4C61-9294-FD2DC0A4552D}"/>
    <cellStyle name="Millares 8 5" xfId="167" xr:uid="{00000000-0005-0000-0000-00006A020000}"/>
    <cellStyle name="Millares 8 5 2" xfId="347" xr:uid="{00000000-0005-0000-0000-00006B020000}"/>
    <cellStyle name="Millares 8 5 2 2" xfId="714" xr:uid="{00000000-0005-0000-0000-00006C020000}"/>
    <cellStyle name="Millares 8 5 2 2 2" xfId="1373" xr:uid="{1F2C7121-4132-40DE-A9CA-361BAE61919B}"/>
    <cellStyle name="Millares 8 5 2 2 3" xfId="2013" xr:uid="{7E1C1729-2606-417C-951F-C55506ABAC85}"/>
    <cellStyle name="Millares 8 5 2 3" xfId="1053" xr:uid="{A01D527A-E903-4A9A-B94E-C7D819810851}"/>
    <cellStyle name="Millares 8 5 2 4" xfId="1693" xr:uid="{938DAACF-ADFB-4587-85A9-050D97CA2C5A}"/>
    <cellStyle name="Millares 8 5 3" xfId="534" xr:uid="{00000000-0005-0000-0000-00006D020000}"/>
    <cellStyle name="Millares 8 5 3 2" xfId="1213" xr:uid="{65BBE2C8-EDEF-4BB2-882D-2CFC0808E6E2}"/>
    <cellStyle name="Millares 8 5 3 3" xfId="1853" xr:uid="{4D97DE32-FB55-4F41-978A-C09792C9BDC0}"/>
    <cellStyle name="Millares 8 5 4" xfId="893" xr:uid="{B0F3375B-FB38-4F67-8C81-2EA129B94F6F}"/>
    <cellStyle name="Millares 8 5 5" xfId="1533" xr:uid="{C86372EC-818F-400B-931B-2C9E0EBC71C2}"/>
    <cellStyle name="Millares 8 6" xfId="207" xr:uid="{00000000-0005-0000-0000-00006E020000}"/>
    <cellStyle name="Millares 8 6 2" xfId="574" xr:uid="{00000000-0005-0000-0000-00006F020000}"/>
    <cellStyle name="Millares 8 6 2 2" xfId="1245" xr:uid="{F8EFF99F-AD4C-46C1-965F-0FDA868BDA6F}"/>
    <cellStyle name="Millares 8 6 2 3" xfId="1885" xr:uid="{3F81D271-E242-4DB0-B679-97957184C20C}"/>
    <cellStyle name="Millares 8 6 3" xfId="925" xr:uid="{95F50B9F-F142-455E-9AB0-10E911490082}"/>
    <cellStyle name="Millares 8 6 4" xfId="1565" xr:uid="{A37E8013-DD83-4227-9742-5C8FE9F9F2B1}"/>
    <cellStyle name="Millares 8 7" xfId="394" xr:uid="{00000000-0005-0000-0000-000070020000}"/>
    <cellStyle name="Millares 8 7 2" xfId="1085" xr:uid="{D349B3EC-9BFE-4116-B388-47069204DB7F}"/>
    <cellStyle name="Millares 8 7 3" xfId="1725" xr:uid="{E0AB7FA4-94BA-4CC0-9128-B54862E636D8}"/>
    <cellStyle name="Millares 8 8" xfId="765" xr:uid="{7B064802-940B-4E53-8C53-2BE11EB8F5E3}"/>
    <cellStyle name="Millares 8 9" xfId="1405" xr:uid="{D56C3BD2-BCAB-4653-8922-38EF86882BC3}"/>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2 2 2" xfId="1270" xr:uid="{44E97A0A-16B9-4654-A733-1539B25DF37D}"/>
    <cellStyle name="Millares 9 2 2 2 3" xfId="1910" xr:uid="{2D896683-423B-4122-8E58-79523629348D}"/>
    <cellStyle name="Millares 9 2 2 3" xfId="950" xr:uid="{9643F14A-29B3-476A-B2AB-991546280314}"/>
    <cellStyle name="Millares 9 2 2 4" xfId="1590" xr:uid="{AC2C1DD2-7D1C-46C4-910D-57A590AFF5C0}"/>
    <cellStyle name="Millares 9 2 3" xfId="422" xr:uid="{00000000-0005-0000-0000-000075020000}"/>
    <cellStyle name="Millares 9 2 3 2" xfId="1110" xr:uid="{A3312769-1E95-4F39-9E12-969A802C4073}"/>
    <cellStyle name="Millares 9 2 3 3" xfId="1750" xr:uid="{6A06D854-3158-4E57-8E54-C37980459C6E}"/>
    <cellStyle name="Millares 9 2 4" xfId="790" xr:uid="{836D42B6-6452-42C6-A4D6-A4FC74B8CBD7}"/>
    <cellStyle name="Millares 9 2 5" xfId="1430" xr:uid="{53816625-4506-47C9-AC1C-DBC1FDD2C36A}"/>
    <cellStyle name="Millares 9 3" xfId="89" xr:uid="{00000000-0005-0000-0000-000076020000}"/>
    <cellStyle name="Millares 9 3 2" xfId="270" xr:uid="{00000000-0005-0000-0000-000077020000}"/>
    <cellStyle name="Millares 9 3 2 2" xfId="637" xr:uid="{00000000-0005-0000-0000-000078020000}"/>
    <cellStyle name="Millares 9 3 2 2 2" xfId="1302" xr:uid="{5DCA6236-D1C1-440A-936A-AAC5F04204A1}"/>
    <cellStyle name="Millares 9 3 2 2 3" xfId="1942" xr:uid="{62A3D67A-AB50-48A3-9895-AA1D8BDF882C}"/>
    <cellStyle name="Millares 9 3 2 3" xfId="982" xr:uid="{15E9B484-ECF2-4E16-BDFC-76532F500957}"/>
    <cellStyle name="Millares 9 3 2 4" xfId="1622" xr:uid="{3E0D5E15-FC9F-454C-94C2-395683D267D8}"/>
    <cellStyle name="Millares 9 3 3" xfId="457" xr:uid="{00000000-0005-0000-0000-000079020000}"/>
    <cellStyle name="Millares 9 3 3 2" xfId="1142" xr:uid="{4F8303DA-BD59-4C96-AF93-E8A48B2FE928}"/>
    <cellStyle name="Millares 9 3 3 3" xfId="1782" xr:uid="{E7B2AF9A-E34A-43C2-BAF0-49D3E9F2A36F}"/>
    <cellStyle name="Millares 9 3 4" xfId="822" xr:uid="{5CBF866D-406A-4A42-8B37-0568B656AD99}"/>
    <cellStyle name="Millares 9 3 5" xfId="1462" xr:uid="{C1172F7E-3FF4-4EFF-8297-9BC707861853}"/>
    <cellStyle name="Millares 9 4" xfId="124" xr:uid="{00000000-0005-0000-0000-00007A020000}"/>
    <cellStyle name="Millares 9 4 2" xfId="305" xr:uid="{00000000-0005-0000-0000-00007B020000}"/>
    <cellStyle name="Millares 9 4 2 2" xfId="672" xr:uid="{00000000-0005-0000-0000-00007C020000}"/>
    <cellStyle name="Millares 9 4 2 2 2" xfId="1334" xr:uid="{93800C38-5CC6-4273-B099-6AF613D5311E}"/>
    <cellStyle name="Millares 9 4 2 2 3" xfId="1974" xr:uid="{D82DC01C-A565-46ED-AC99-BA87596768A4}"/>
    <cellStyle name="Millares 9 4 2 3" xfId="1014" xr:uid="{52D77B5E-AEFF-4DCC-8698-E244396CE022}"/>
    <cellStyle name="Millares 9 4 2 4" xfId="1654" xr:uid="{22E3BB18-3E06-4150-96CF-E17F28F307FC}"/>
    <cellStyle name="Millares 9 4 3" xfId="492" xr:uid="{00000000-0005-0000-0000-00007D020000}"/>
    <cellStyle name="Millares 9 4 3 2" xfId="1174" xr:uid="{126EDE3B-F462-4DAC-80BD-9AA3036C049A}"/>
    <cellStyle name="Millares 9 4 3 3" xfId="1814" xr:uid="{C9D5BB7E-5D63-4759-B1D3-36377C5030F5}"/>
    <cellStyle name="Millares 9 4 4" xfId="854" xr:uid="{DF5DB6FD-961E-4106-9F20-61C9B85CA02D}"/>
    <cellStyle name="Millares 9 4 5" xfId="1494" xr:uid="{8F2BD87F-244C-4F51-A665-C447E2513802}"/>
    <cellStyle name="Millares 9 5" xfId="160" xr:uid="{00000000-0005-0000-0000-00007E020000}"/>
    <cellStyle name="Millares 9 5 2" xfId="340" xr:uid="{00000000-0005-0000-0000-00007F020000}"/>
    <cellStyle name="Millares 9 5 2 2" xfId="707" xr:uid="{00000000-0005-0000-0000-000080020000}"/>
    <cellStyle name="Millares 9 5 2 2 2" xfId="1366" xr:uid="{A612C52B-0E8A-4C3E-AA9E-018C0A66A2D8}"/>
    <cellStyle name="Millares 9 5 2 2 3" xfId="2006" xr:uid="{7FECD3D7-F6A1-46E1-8353-3C30C6271B80}"/>
    <cellStyle name="Millares 9 5 2 3" xfId="1046" xr:uid="{2857DE85-AE22-4C18-A2D4-CA4F4B380BE2}"/>
    <cellStyle name="Millares 9 5 2 4" xfId="1686" xr:uid="{50682C75-8268-48B0-AEBF-B1CA2317725F}"/>
    <cellStyle name="Millares 9 5 3" xfId="527" xr:uid="{00000000-0005-0000-0000-000081020000}"/>
    <cellStyle name="Millares 9 5 3 2" xfId="1206" xr:uid="{FFC37B3E-29F1-4606-98DA-0854B49F8913}"/>
    <cellStyle name="Millares 9 5 3 3" xfId="1846" xr:uid="{FE72D12A-6309-4499-A4D6-9EE4EFAF4E16}"/>
    <cellStyle name="Millares 9 5 4" xfId="886" xr:uid="{EA08BD7D-EB56-4C7E-A087-184D61592817}"/>
    <cellStyle name="Millares 9 5 5" xfId="1526" xr:uid="{3C298AAD-138F-45A5-8A32-3E6186350557}"/>
    <cellStyle name="Millares 9 6" xfId="200" xr:uid="{00000000-0005-0000-0000-000082020000}"/>
    <cellStyle name="Millares 9 6 2" xfId="567" xr:uid="{00000000-0005-0000-0000-000083020000}"/>
    <cellStyle name="Millares 9 6 2 2" xfId="1238" xr:uid="{9B95BAA4-9198-405F-B151-B1D94513308F}"/>
    <cellStyle name="Millares 9 6 2 3" xfId="1878" xr:uid="{3AB4516C-D1EF-4A4A-8BB7-52A07B2DFAD1}"/>
    <cellStyle name="Millares 9 6 3" xfId="918" xr:uid="{BC1DDEB5-24D1-497F-B9FC-2D82C8D735CA}"/>
    <cellStyle name="Millares 9 6 4" xfId="1558" xr:uid="{D11EED2E-EF4C-4EF4-899C-07463F57742F}"/>
    <cellStyle name="Millares 9 7" xfId="387" xr:uid="{00000000-0005-0000-0000-000084020000}"/>
    <cellStyle name="Millares 9 7 2" xfId="1078" xr:uid="{531F971C-FB52-449D-B76D-97DFBBE1C2D4}"/>
    <cellStyle name="Millares 9 7 3" xfId="1718" xr:uid="{70021939-5295-4F2E-9553-B00A52B26A2F}"/>
    <cellStyle name="Millares 9 8" xfId="758" xr:uid="{C2611BFF-E7CD-4AAF-8A24-AC0A71587068}"/>
    <cellStyle name="Millares 9 9" xfId="1398" xr:uid="{FFB78F7C-430F-4470-B2DA-D1779C5C9097}"/>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1E325C"/>
      <color rgb="FF4063AC"/>
      <color rgb="FF3E63AD"/>
      <color rgb="FFE83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32</xdr:col>
      <xdr:colOff>1730375</xdr:colOff>
      <xdr:row>5</xdr:row>
      <xdr:rowOff>88289</xdr:rowOff>
    </xdr:to>
    <xdr:sp macro="" textlink="">
      <xdr:nvSpPr>
        <xdr:cNvPr id="2" name="Rectángulo redondeado 1">
          <a:extLst>
            <a:ext uri="{FF2B5EF4-FFF2-40B4-BE49-F238E27FC236}">
              <a16:creationId xmlns:a16="http://schemas.microsoft.com/office/drawing/2014/main" id="{0A369DE3-19CE-43EC-990B-577C7D21893D}"/>
            </a:ext>
          </a:extLst>
        </xdr:cNvPr>
        <xdr:cNvSpPr/>
      </xdr:nvSpPr>
      <xdr:spPr>
        <a:xfrm>
          <a:off x="63500" y="88289"/>
          <a:ext cx="54768750"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16</xdr:col>
      <xdr:colOff>1814079</xdr:colOff>
      <xdr:row>1</xdr:row>
      <xdr:rowOff>85077</xdr:rowOff>
    </xdr:from>
    <xdr:ext cx="3688959" cy="655949"/>
    <xdr:sp macro="" textlink="">
      <xdr:nvSpPr>
        <xdr:cNvPr id="3" name="CuadroTexto 2">
          <a:extLst>
            <a:ext uri="{FF2B5EF4-FFF2-40B4-BE49-F238E27FC236}">
              <a16:creationId xmlns:a16="http://schemas.microsoft.com/office/drawing/2014/main" id="{4DD8726E-C812-4F84-BEBE-3797A6E30D0C}"/>
            </a:ext>
          </a:extLst>
        </xdr:cNvPr>
        <xdr:cNvSpPr txBox="1"/>
      </xdr:nvSpPr>
      <xdr:spPr>
        <a:xfrm>
          <a:off x="33227529" y="285102"/>
          <a:ext cx="368895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31 DE DICIEMBRE 2020</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73FAD40D-8F7A-45B7-92F6-E5B74AA6345D}"/>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31</xdr:col>
      <xdr:colOff>381000</xdr:colOff>
      <xdr:row>0</xdr:row>
      <xdr:rowOff>174625</xdr:rowOff>
    </xdr:from>
    <xdr:to>
      <xdr:col>32</xdr:col>
      <xdr:colOff>1444625</xdr:colOff>
      <xdr:row>5</xdr:row>
      <xdr:rowOff>30601</xdr:rowOff>
    </xdr:to>
    <xdr:pic>
      <xdr:nvPicPr>
        <xdr:cNvPr id="5" name="Imagen 4">
          <a:extLst>
            <a:ext uri="{FF2B5EF4-FFF2-40B4-BE49-F238E27FC236}">
              <a16:creationId xmlns:a16="http://schemas.microsoft.com/office/drawing/2014/main" id="{FA6BE902-8F9E-4C1B-BCB3-09A195FBC463}"/>
            </a:ext>
          </a:extLst>
        </xdr:cNvPr>
        <xdr:cNvPicPr>
          <a:picLocks noChangeAspect="1"/>
        </xdr:cNvPicPr>
      </xdr:nvPicPr>
      <xdr:blipFill>
        <a:blip xmlns:r="http://schemas.openxmlformats.org/officeDocument/2006/relationships" r:embed="rId2"/>
        <a:stretch>
          <a:fillRect/>
        </a:stretch>
      </xdr:blipFill>
      <xdr:spPr>
        <a:xfrm>
          <a:off x="52025550" y="174625"/>
          <a:ext cx="2520950" cy="856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F6F2-E2DE-4DF1-870F-BEFDF4C01307}">
  <sheetPr>
    <tabColor rgb="FF00B050"/>
  </sheetPr>
  <dimension ref="A1:A4"/>
  <sheetViews>
    <sheetView topLeftCell="A2" zoomScale="60" zoomScaleNormal="60" workbookViewId="0">
      <selection activeCell="A2" sqref="A2:A4"/>
    </sheetView>
  </sheetViews>
  <sheetFormatPr baseColWidth="10" defaultColWidth="11.42578125" defaultRowHeight="15" x14ac:dyDescent="0.25"/>
  <cols>
    <col min="1" max="1" width="229.5703125" customWidth="1"/>
  </cols>
  <sheetData>
    <row r="1" spans="1:1" x14ac:dyDescent="0.25">
      <c r="A1" s="33"/>
    </row>
    <row r="2" spans="1:1" ht="296.25" customHeight="1" x14ac:dyDescent="0.25">
      <c r="A2" s="101" t="s">
        <v>0</v>
      </c>
    </row>
    <row r="3" spans="1:1" ht="311.25" customHeight="1" x14ac:dyDescent="0.25">
      <c r="A3" s="101"/>
    </row>
    <row r="4" spans="1:1" ht="311.25" customHeight="1" x14ac:dyDescent="0.25">
      <c r="A4" s="101"/>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7292-C252-498B-A4B7-5F178D21EBDC}">
  <sheetPr>
    <tabColor rgb="FF00B050"/>
    <pageSetUpPr fitToPage="1"/>
  </sheetPr>
  <dimension ref="A1:AH193"/>
  <sheetViews>
    <sheetView tabSelected="1" view="pageBreakPreview" topLeftCell="A7" zoomScale="85" zoomScaleNormal="85" zoomScaleSheetLayoutView="85" workbookViewId="0">
      <pane ySplit="1" topLeftCell="A142" activePane="bottomLeft" state="frozen"/>
      <selection activeCell="A7" sqref="A7"/>
      <selection pane="bottomLeft" activeCell="A143" sqref="A143:A146"/>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4" customWidth="1"/>
    <col min="11" max="15" width="35" style="4" customWidth="1"/>
    <col min="16" max="16" width="32.5703125" style="3" customWidth="1"/>
    <col min="17" max="17" width="42.85546875" style="3" customWidth="1"/>
    <col min="18" max="18" width="47.28515625" style="3" customWidth="1"/>
    <col min="19" max="21" width="21.85546875" style="3" customWidth="1"/>
    <col min="22" max="22" width="29.85546875" style="3" bestFit="1" customWidth="1" outlineLevel="1"/>
    <col min="23" max="23" width="21.85546875" style="3" customWidth="1"/>
    <col min="24" max="24" width="30.42578125" style="3" bestFit="1" customWidth="1" outlineLevel="1"/>
    <col min="25" max="25" width="21.85546875" style="3" customWidth="1"/>
    <col min="26" max="26" width="21.85546875" style="3" customWidth="1" outlineLevel="1"/>
    <col min="27" max="27" width="58.7109375" style="3" customWidth="1" outlineLevel="1"/>
    <col min="28" max="28" width="21.85546875" style="3" customWidth="1"/>
    <col min="29" max="30" width="21.85546875" style="3" hidden="1" customWidth="1" outlineLevel="1"/>
    <col min="31" max="31" width="21.85546875" style="3" customWidth="1" collapsed="1"/>
    <col min="32" max="32" width="21.85546875" style="3" customWidth="1"/>
    <col min="33" max="33" width="26.42578125" style="3" customWidth="1"/>
    <col min="34" max="34" width="65.140625" style="3" customWidth="1"/>
    <col min="35" max="16384" width="11.42578125" style="3"/>
  </cols>
  <sheetData>
    <row r="1" spans="1:34" x14ac:dyDescent="0.25">
      <c r="A1" s="26"/>
      <c r="B1" s="26"/>
      <c r="C1" s="26"/>
      <c r="D1" s="26"/>
      <c r="E1" s="26"/>
      <c r="F1" s="26"/>
      <c r="G1" s="26"/>
      <c r="H1" s="26"/>
      <c r="I1" s="26"/>
      <c r="J1" s="23"/>
      <c r="K1" s="23"/>
      <c r="L1" s="23"/>
      <c r="M1" s="23"/>
      <c r="N1" s="23"/>
      <c r="O1" s="23"/>
      <c r="P1" s="26"/>
      <c r="Q1" s="26"/>
      <c r="R1" s="26"/>
      <c r="S1" s="26"/>
      <c r="T1" s="26"/>
      <c r="U1" s="26"/>
      <c r="V1" s="26"/>
      <c r="W1" s="26"/>
      <c r="X1" s="26"/>
      <c r="Y1" s="26"/>
      <c r="Z1" s="26"/>
      <c r="AA1" s="26"/>
      <c r="AB1" s="26"/>
      <c r="AC1" s="26"/>
      <c r="AD1" s="26"/>
      <c r="AE1" s="26"/>
      <c r="AF1" s="26"/>
      <c r="AG1" s="26"/>
    </row>
    <row r="2" spans="1:34" x14ac:dyDescent="0.25">
      <c r="A2" s="26"/>
      <c r="B2" s="26"/>
      <c r="C2" s="26"/>
      <c r="D2" s="26"/>
      <c r="E2" s="26"/>
      <c r="F2" s="26"/>
      <c r="G2" s="26"/>
      <c r="H2" s="26"/>
      <c r="I2" s="26"/>
      <c r="J2" s="23"/>
      <c r="K2" s="23"/>
      <c r="L2" s="23"/>
      <c r="M2" s="23"/>
      <c r="N2" s="23"/>
      <c r="O2" s="23"/>
      <c r="P2" s="26"/>
      <c r="Q2" s="26"/>
      <c r="R2" s="26"/>
      <c r="S2" s="26"/>
      <c r="T2" s="26"/>
      <c r="U2" s="26"/>
      <c r="V2" s="26"/>
      <c r="W2" s="26"/>
      <c r="X2" s="26"/>
      <c r="Y2" s="26"/>
      <c r="Z2" s="26"/>
      <c r="AA2" s="26"/>
      <c r="AB2" s="26"/>
      <c r="AC2" s="26"/>
      <c r="AD2" s="26"/>
      <c r="AE2" s="26"/>
      <c r="AF2" s="26"/>
      <c r="AG2" s="26"/>
    </row>
    <row r="3" spans="1:34" x14ac:dyDescent="0.25">
      <c r="A3" s="26"/>
      <c r="B3" s="26"/>
      <c r="C3" s="26"/>
      <c r="D3" s="26"/>
      <c r="E3" s="26"/>
      <c r="F3" s="26"/>
      <c r="G3" s="26"/>
      <c r="H3" s="26"/>
      <c r="I3" s="26"/>
      <c r="J3" s="23"/>
      <c r="K3" s="23"/>
      <c r="L3" s="23"/>
      <c r="M3" s="23"/>
      <c r="N3" s="23"/>
      <c r="O3" s="23"/>
      <c r="P3" s="26"/>
      <c r="Q3" s="26"/>
      <c r="R3" s="26"/>
      <c r="S3" s="26"/>
      <c r="T3" s="26"/>
      <c r="U3" s="26"/>
      <c r="V3" s="26"/>
      <c r="W3" s="26"/>
      <c r="X3" s="26"/>
      <c r="Y3" s="26"/>
      <c r="Z3" s="26"/>
      <c r="AA3" s="26"/>
      <c r="AB3" s="26"/>
      <c r="AC3" s="26"/>
      <c r="AD3" s="26"/>
      <c r="AE3" s="26"/>
      <c r="AF3" s="26"/>
      <c r="AG3" s="26"/>
    </row>
    <row r="4" spans="1:34" x14ac:dyDescent="0.25">
      <c r="A4" s="26"/>
      <c r="B4" s="26"/>
      <c r="C4" s="26"/>
      <c r="D4" s="26"/>
      <c r="E4" s="26"/>
      <c r="F4" s="26"/>
      <c r="G4" s="26"/>
      <c r="H4" s="26"/>
      <c r="I4" s="26"/>
      <c r="J4" s="23"/>
      <c r="K4" s="23"/>
      <c r="L4" s="23"/>
      <c r="M4" s="23"/>
      <c r="N4" s="23"/>
      <c r="O4" s="23"/>
      <c r="P4" s="26"/>
      <c r="Q4" s="26"/>
      <c r="R4" s="26"/>
      <c r="S4" s="26"/>
      <c r="T4" s="26"/>
      <c r="U4" s="26"/>
      <c r="V4" s="26"/>
      <c r="W4" s="26"/>
      <c r="X4" s="26"/>
      <c r="Y4" s="26"/>
      <c r="Z4" s="26"/>
      <c r="AA4" s="26"/>
      <c r="AB4" s="26"/>
      <c r="AC4" s="26"/>
      <c r="AD4" s="26"/>
      <c r="AE4" s="26"/>
      <c r="AF4" s="26"/>
      <c r="AG4" s="26"/>
    </row>
    <row r="5" spans="1:34" x14ac:dyDescent="0.25">
      <c r="A5" s="26"/>
      <c r="B5" s="26"/>
      <c r="C5" s="26"/>
      <c r="D5" s="26"/>
      <c r="E5" s="26"/>
      <c r="F5" s="26"/>
      <c r="G5" s="26"/>
      <c r="H5" s="26"/>
      <c r="I5" s="26"/>
      <c r="J5" s="23"/>
      <c r="K5" s="23"/>
      <c r="L5" s="23"/>
      <c r="M5" s="23"/>
      <c r="N5" s="23"/>
      <c r="O5" s="23"/>
      <c r="P5" s="26"/>
      <c r="Q5" s="26"/>
      <c r="R5" s="26"/>
      <c r="S5" s="26"/>
      <c r="T5" s="26"/>
      <c r="U5" s="26"/>
      <c r="V5" s="26"/>
      <c r="W5" s="26"/>
      <c r="X5" s="26"/>
      <c r="Y5" s="26"/>
      <c r="Z5" s="26"/>
      <c r="AA5" s="26"/>
      <c r="AB5" s="26"/>
      <c r="AC5" s="26"/>
      <c r="AD5" s="26"/>
      <c r="AE5" s="26"/>
      <c r="AF5" s="26"/>
      <c r="AG5" s="26"/>
    </row>
    <row r="6" spans="1:34" x14ac:dyDescent="0.25">
      <c r="A6" s="27"/>
      <c r="B6" s="27"/>
      <c r="C6" s="27"/>
      <c r="D6" s="27"/>
      <c r="E6" s="27"/>
      <c r="F6" s="27"/>
      <c r="G6" s="27"/>
      <c r="H6" s="27"/>
      <c r="I6" s="27"/>
      <c r="J6" s="28"/>
      <c r="K6" s="28"/>
      <c r="L6" s="28"/>
      <c r="M6" s="28"/>
      <c r="N6" s="28"/>
      <c r="O6" s="28"/>
      <c r="P6" s="27"/>
      <c r="Q6" s="27"/>
      <c r="R6" s="27"/>
      <c r="S6" s="27"/>
      <c r="T6" s="27"/>
      <c r="U6" s="27"/>
      <c r="V6" s="27"/>
      <c r="W6" s="27"/>
      <c r="X6" s="27"/>
      <c r="Y6" s="27"/>
      <c r="Z6" s="27"/>
      <c r="AA6" s="27"/>
      <c r="AB6" s="27"/>
      <c r="AC6" s="27"/>
      <c r="AD6" s="27"/>
      <c r="AE6" s="27"/>
      <c r="AF6" s="27"/>
      <c r="AG6" s="27"/>
    </row>
    <row r="7" spans="1:34" s="34" customFormat="1" ht="36" x14ac:dyDescent="0.25">
      <c r="A7" s="22" t="s">
        <v>1</v>
      </c>
      <c r="B7" s="22" t="s">
        <v>2</v>
      </c>
      <c r="C7" s="22" t="s">
        <v>3</v>
      </c>
      <c r="D7" s="22" t="s">
        <v>4</v>
      </c>
      <c r="E7" s="22" t="s">
        <v>5</v>
      </c>
      <c r="F7" s="22" t="s">
        <v>6</v>
      </c>
      <c r="G7" s="22" t="s">
        <v>7</v>
      </c>
      <c r="H7" s="22" t="s">
        <v>8</v>
      </c>
      <c r="I7" s="22" t="s">
        <v>9</v>
      </c>
      <c r="J7" s="22" t="s">
        <v>10</v>
      </c>
      <c r="K7" s="22" t="s">
        <v>11</v>
      </c>
      <c r="L7" s="22" t="s">
        <v>720</v>
      </c>
      <c r="M7" s="22" t="s">
        <v>721</v>
      </c>
      <c r="N7" s="22" t="s">
        <v>722</v>
      </c>
      <c r="O7" s="22" t="s">
        <v>723</v>
      </c>
      <c r="P7" s="22" t="s">
        <v>12</v>
      </c>
      <c r="Q7" s="22" t="s">
        <v>13</v>
      </c>
      <c r="R7" s="22" t="s">
        <v>14</v>
      </c>
      <c r="S7" s="22" t="s">
        <v>15</v>
      </c>
      <c r="T7" s="22" t="s">
        <v>16</v>
      </c>
      <c r="U7" s="22" t="s">
        <v>17</v>
      </c>
      <c r="V7" s="22" t="s">
        <v>18</v>
      </c>
      <c r="W7" s="22" t="s">
        <v>19</v>
      </c>
      <c r="X7" s="22" t="s">
        <v>20</v>
      </c>
      <c r="Y7" s="22" t="s">
        <v>21</v>
      </c>
      <c r="Z7" s="22" t="s">
        <v>22</v>
      </c>
      <c r="AA7" s="22" t="s">
        <v>23</v>
      </c>
      <c r="AB7" s="22" t="s">
        <v>24</v>
      </c>
      <c r="AC7" s="22" t="s">
        <v>25</v>
      </c>
      <c r="AD7" s="22" t="s">
        <v>26</v>
      </c>
      <c r="AE7" s="22" t="s">
        <v>27</v>
      </c>
      <c r="AF7" s="22" t="s">
        <v>28</v>
      </c>
      <c r="AG7" s="22" t="s">
        <v>29</v>
      </c>
      <c r="AH7" s="22" t="s">
        <v>724</v>
      </c>
    </row>
    <row r="8" spans="1:34" s="34" customFormat="1" ht="72.75" customHeight="1" x14ac:dyDescent="0.25">
      <c r="A8" s="105" t="s">
        <v>30</v>
      </c>
      <c r="B8" s="105" t="s">
        <v>31</v>
      </c>
      <c r="C8" s="105" t="s">
        <v>32</v>
      </c>
      <c r="D8" s="105" t="s">
        <v>33</v>
      </c>
      <c r="E8" s="105" t="s">
        <v>34</v>
      </c>
      <c r="F8" s="105" t="s">
        <v>35</v>
      </c>
      <c r="G8" s="105" t="s">
        <v>36</v>
      </c>
      <c r="H8" s="108"/>
      <c r="I8" s="105" t="s">
        <v>37</v>
      </c>
      <c r="J8" s="102">
        <v>11287916536</v>
      </c>
      <c r="K8" s="102">
        <v>11124755265</v>
      </c>
      <c r="L8" s="102">
        <v>15016428698</v>
      </c>
      <c r="M8" s="102">
        <v>14622515052.67</v>
      </c>
      <c r="N8" s="77"/>
      <c r="O8" s="77"/>
      <c r="P8" s="105" t="s">
        <v>38</v>
      </c>
      <c r="Q8" s="63" t="s">
        <v>39</v>
      </c>
      <c r="R8" s="63" t="s">
        <v>40</v>
      </c>
      <c r="S8" s="63" t="s">
        <v>41</v>
      </c>
      <c r="T8" s="63">
        <v>0</v>
      </c>
      <c r="U8" s="63">
        <v>1</v>
      </c>
      <c r="V8" s="63">
        <v>1</v>
      </c>
      <c r="W8" s="63">
        <v>1</v>
      </c>
      <c r="X8" s="63">
        <v>1</v>
      </c>
      <c r="Y8" s="63">
        <v>1</v>
      </c>
      <c r="Z8" s="90"/>
      <c r="AA8" s="90"/>
      <c r="AB8" s="63">
        <v>1</v>
      </c>
      <c r="AC8" s="63"/>
      <c r="AD8" s="63"/>
      <c r="AE8" s="63">
        <f>+_xlfn.IFS(S8="Acumulado",U8+W8+Y8+AB8,S8="Capacidad",AB8,S8="Flujo",AB8,S8="Reducción",AB8,S8="Stock",AB8)</f>
        <v>4</v>
      </c>
      <c r="AF8" s="63">
        <f t="shared" ref="AF8:AF71" si="0">+_xlfn.IFS(S8="Acumulado",V8+X8+Z8+AC8,S8="Capacidad",X8,S8="Flujo",X8,S8="Reducción",V8,S8="Stock",X8)</f>
        <v>2</v>
      </c>
      <c r="AG8" s="105" t="s">
        <v>42</v>
      </c>
    </row>
    <row r="9" spans="1:34" s="34" customFormat="1" ht="70.5" customHeight="1" x14ac:dyDescent="0.25">
      <c r="A9" s="106"/>
      <c r="B9" s="106"/>
      <c r="C9" s="106"/>
      <c r="D9" s="106"/>
      <c r="E9" s="106"/>
      <c r="F9" s="106"/>
      <c r="G9" s="106"/>
      <c r="H9" s="109"/>
      <c r="I9" s="106"/>
      <c r="J9" s="103"/>
      <c r="K9" s="103"/>
      <c r="L9" s="103"/>
      <c r="M9" s="103"/>
      <c r="N9" s="78"/>
      <c r="O9" s="78"/>
      <c r="P9" s="106"/>
      <c r="Q9" s="63" t="s">
        <v>43</v>
      </c>
      <c r="R9" s="63" t="s">
        <v>44</v>
      </c>
      <c r="S9" s="63" t="s">
        <v>41</v>
      </c>
      <c r="T9" s="63">
        <v>1</v>
      </c>
      <c r="U9" s="63">
        <v>1</v>
      </c>
      <c r="V9" s="63">
        <v>1</v>
      </c>
      <c r="W9" s="63">
        <v>0</v>
      </c>
      <c r="X9" s="63">
        <v>0</v>
      </c>
      <c r="Y9" s="63">
        <v>0</v>
      </c>
      <c r="Z9" s="90"/>
      <c r="AA9" s="90"/>
      <c r="AB9" s="63">
        <v>0</v>
      </c>
      <c r="AC9" s="63"/>
      <c r="AD9" s="63"/>
      <c r="AE9" s="63">
        <f>+_xlfn.IFS(S9="Acumulado",U9+W9+Y9+AB9,S9="Capacidad",AB9,S9="Flujo",AB9,S9="Reducción",AB9,S9="Stock",AB9)</f>
        <v>1</v>
      </c>
      <c r="AF9" s="63">
        <f t="shared" si="0"/>
        <v>1</v>
      </c>
      <c r="AG9" s="106"/>
    </row>
    <row r="10" spans="1:34" s="34" customFormat="1" ht="47.25" x14ac:dyDescent="0.25">
      <c r="A10" s="106"/>
      <c r="B10" s="106"/>
      <c r="C10" s="106"/>
      <c r="D10" s="106"/>
      <c r="E10" s="106"/>
      <c r="F10" s="106"/>
      <c r="G10" s="106"/>
      <c r="H10" s="109"/>
      <c r="I10" s="106"/>
      <c r="J10" s="103"/>
      <c r="K10" s="103"/>
      <c r="L10" s="103"/>
      <c r="M10" s="103"/>
      <c r="N10" s="78"/>
      <c r="O10" s="78"/>
      <c r="P10" s="106"/>
      <c r="Q10" s="63" t="s">
        <v>45</v>
      </c>
      <c r="R10" s="63" t="s">
        <v>46</v>
      </c>
      <c r="S10" s="63" t="s">
        <v>41</v>
      </c>
      <c r="T10" s="63">
        <v>0</v>
      </c>
      <c r="U10" s="63">
        <v>1</v>
      </c>
      <c r="V10" s="63">
        <v>1</v>
      </c>
      <c r="W10" s="63">
        <v>0</v>
      </c>
      <c r="X10" s="63">
        <v>1</v>
      </c>
      <c r="Y10" s="63">
        <v>0</v>
      </c>
      <c r="Z10" s="90"/>
      <c r="AA10" s="90"/>
      <c r="AB10" s="63">
        <v>0</v>
      </c>
      <c r="AC10" s="63"/>
      <c r="AD10" s="63"/>
      <c r="AE10" s="63">
        <f>+_xlfn.IFS(S10="Acumulado",U10+W10+Y10+AB10,S10="Capacidad",AB10,S10="Flujo",AB10,S10="Reducción",AB10,S10="Stock",AB10)</f>
        <v>1</v>
      </c>
      <c r="AF10" s="63">
        <f t="shared" si="0"/>
        <v>2</v>
      </c>
      <c r="AG10" s="106"/>
    </row>
    <row r="11" spans="1:34" s="34" customFormat="1" ht="52.5" customHeight="1" x14ac:dyDescent="0.25">
      <c r="A11" s="106"/>
      <c r="B11" s="106"/>
      <c r="C11" s="106"/>
      <c r="D11" s="106"/>
      <c r="E11" s="106"/>
      <c r="F11" s="106"/>
      <c r="G11" s="106"/>
      <c r="H11" s="109"/>
      <c r="I11" s="106"/>
      <c r="J11" s="103"/>
      <c r="K11" s="103"/>
      <c r="L11" s="103"/>
      <c r="M11" s="103"/>
      <c r="N11" s="78"/>
      <c r="O11" s="78"/>
      <c r="P11" s="106"/>
      <c r="Q11" s="105" t="s">
        <v>47</v>
      </c>
      <c r="R11" s="63" t="s">
        <v>48</v>
      </c>
      <c r="S11" s="63" t="s">
        <v>41</v>
      </c>
      <c r="T11" s="63">
        <v>0</v>
      </c>
      <c r="U11" s="63">
        <v>0</v>
      </c>
      <c r="V11" s="63">
        <v>0</v>
      </c>
      <c r="W11" s="63">
        <v>1</v>
      </c>
      <c r="X11" s="63">
        <v>1</v>
      </c>
      <c r="Y11" s="63">
        <v>0</v>
      </c>
      <c r="Z11" s="90"/>
      <c r="AA11" s="90"/>
      <c r="AB11" s="63">
        <v>0</v>
      </c>
      <c r="AC11" s="63"/>
      <c r="AD11" s="63"/>
      <c r="AE11" s="63">
        <f>+_xlfn.IFS(S11="Acumulado",U11+W11+Y11+AB11,S11="Capacidad",AB11,S11="Flujo",AB11,S11="Reducción",AB11,S11="Stock",AB11)</f>
        <v>1</v>
      </c>
      <c r="AF11" s="63">
        <f t="shared" si="0"/>
        <v>1</v>
      </c>
      <c r="AG11" s="106"/>
    </row>
    <row r="12" spans="1:34" s="34" customFormat="1" ht="55.5" customHeight="1" x14ac:dyDescent="0.25">
      <c r="A12" s="107"/>
      <c r="B12" s="107"/>
      <c r="C12" s="107"/>
      <c r="D12" s="107"/>
      <c r="E12" s="107"/>
      <c r="F12" s="107"/>
      <c r="G12" s="107"/>
      <c r="H12" s="110"/>
      <c r="I12" s="107"/>
      <c r="J12" s="104"/>
      <c r="K12" s="104"/>
      <c r="L12" s="104"/>
      <c r="M12" s="104"/>
      <c r="N12" s="79"/>
      <c r="O12" s="79"/>
      <c r="P12" s="107"/>
      <c r="Q12" s="107"/>
      <c r="R12" s="63" t="s">
        <v>49</v>
      </c>
      <c r="S12" s="63" t="s">
        <v>41</v>
      </c>
      <c r="T12" s="63">
        <v>0</v>
      </c>
      <c r="U12" s="63">
        <v>0</v>
      </c>
      <c r="V12" s="63">
        <v>0</v>
      </c>
      <c r="W12" s="63">
        <v>0</v>
      </c>
      <c r="X12" s="63">
        <v>0</v>
      </c>
      <c r="Y12" s="63">
        <v>1</v>
      </c>
      <c r="Z12" s="90"/>
      <c r="AA12" s="90"/>
      <c r="AB12" s="63">
        <v>0</v>
      </c>
      <c r="AC12" s="63"/>
      <c r="AD12" s="63"/>
      <c r="AE12" s="63">
        <v>1</v>
      </c>
      <c r="AF12" s="63">
        <f t="shared" si="0"/>
        <v>0</v>
      </c>
      <c r="AG12" s="107"/>
    </row>
    <row r="13" spans="1:34" s="34" customFormat="1" ht="94.5" customHeight="1" x14ac:dyDescent="0.25">
      <c r="A13" s="105" t="s">
        <v>30</v>
      </c>
      <c r="B13" s="105" t="s">
        <v>31</v>
      </c>
      <c r="C13" s="105" t="s">
        <v>50</v>
      </c>
      <c r="D13" s="105" t="s">
        <v>33</v>
      </c>
      <c r="E13" s="105" t="s">
        <v>51</v>
      </c>
      <c r="F13" s="105" t="s">
        <v>52</v>
      </c>
      <c r="G13" s="105" t="s">
        <v>53</v>
      </c>
      <c r="H13" s="105" t="s">
        <v>54</v>
      </c>
      <c r="I13" s="105" t="s">
        <v>55</v>
      </c>
      <c r="J13" s="102">
        <v>8616032097</v>
      </c>
      <c r="K13" s="102">
        <v>8009484402</v>
      </c>
      <c r="L13" s="102">
        <v>10748873693</v>
      </c>
      <c r="M13" s="102">
        <v>10131943570.879999</v>
      </c>
      <c r="N13" s="77"/>
      <c r="O13" s="77"/>
      <c r="P13" s="105" t="s">
        <v>56</v>
      </c>
      <c r="Q13" s="63" t="s">
        <v>57</v>
      </c>
      <c r="R13" s="63" t="s">
        <v>58</v>
      </c>
      <c r="S13" s="63" t="s">
        <v>41</v>
      </c>
      <c r="T13" s="63">
        <v>0</v>
      </c>
      <c r="U13" s="63">
        <v>3</v>
      </c>
      <c r="V13" s="63">
        <v>3</v>
      </c>
      <c r="W13" s="63">
        <v>3</v>
      </c>
      <c r="X13" s="45">
        <v>3</v>
      </c>
      <c r="Y13" s="63">
        <v>3</v>
      </c>
      <c r="Z13" s="90"/>
      <c r="AA13" s="90"/>
      <c r="AB13" s="63">
        <v>3</v>
      </c>
      <c r="AC13" s="63"/>
      <c r="AD13" s="63"/>
      <c r="AE13" s="63">
        <f>+_xlfn.IFS(S13="Acumulado",U13+W13+Y13+AB13,S13="Capacidad",AB13,S13="Flujo",AB13,S13="Reducción",AB13,S13="Stock",AB13)</f>
        <v>12</v>
      </c>
      <c r="AF13" s="63">
        <f t="shared" si="0"/>
        <v>6</v>
      </c>
      <c r="AG13" s="105" t="s">
        <v>59</v>
      </c>
    </row>
    <row r="14" spans="1:34" s="34" customFormat="1" ht="41.25" customHeight="1" x14ac:dyDescent="0.25">
      <c r="A14" s="106"/>
      <c r="B14" s="106"/>
      <c r="C14" s="106"/>
      <c r="D14" s="106"/>
      <c r="E14" s="106"/>
      <c r="F14" s="106"/>
      <c r="G14" s="106"/>
      <c r="H14" s="106"/>
      <c r="I14" s="106"/>
      <c r="J14" s="103"/>
      <c r="K14" s="103"/>
      <c r="L14" s="103"/>
      <c r="M14" s="103"/>
      <c r="N14" s="78"/>
      <c r="O14" s="78"/>
      <c r="P14" s="106"/>
      <c r="Q14" s="63" t="s">
        <v>60</v>
      </c>
      <c r="R14" s="63" t="s">
        <v>61</v>
      </c>
      <c r="S14" s="63" t="s">
        <v>41</v>
      </c>
      <c r="T14" s="38">
        <v>360</v>
      </c>
      <c r="U14" s="63">
        <v>175</v>
      </c>
      <c r="V14" s="63">
        <v>175</v>
      </c>
      <c r="W14" s="38">
        <v>0</v>
      </c>
      <c r="X14" s="45">
        <v>0</v>
      </c>
      <c r="Y14" s="38">
        <v>450</v>
      </c>
      <c r="Z14" s="90"/>
      <c r="AA14" s="90"/>
      <c r="AB14" s="38">
        <v>3250</v>
      </c>
      <c r="AC14" s="63"/>
      <c r="AD14" s="63"/>
      <c r="AE14" s="39">
        <v>3875</v>
      </c>
      <c r="AF14" s="63">
        <f t="shared" si="0"/>
        <v>175</v>
      </c>
      <c r="AG14" s="106"/>
    </row>
    <row r="15" spans="1:34" s="34" customFormat="1" ht="122.25" customHeight="1" x14ac:dyDescent="0.25">
      <c r="A15" s="106"/>
      <c r="B15" s="106"/>
      <c r="C15" s="106"/>
      <c r="D15" s="106"/>
      <c r="E15" s="106"/>
      <c r="F15" s="106"/>
      <c r="G15" s="106"/>
      <c r="H15" s="106"/>
      <c r="I15" s="106"/>
      <c r="J15" s="103"/>
      <c r="K15" s="103"/>
      <c r="L15" s="103"/>
      <c r="M15" s="103"/>
      <c r="N15" s="78"/>
      <c r="O15" s="78"/>
      <c r="P15" s="106"/>
      <c r="Q15" s="63" t="s">
        <v>62</v>
      </c>
      <c r="R15" s="63" t="s">
        <v>63</v>
      </c>
      <c r="S15" s="63" t="s">
        <v>41</v>
      </c>
      <c r="T15" s="63">
        <v>0</v>
      </c>
      <c r="U15" s="63">
        <v>1</v>
      </c>
      <c r="V15" s="63">
        <v>1</v>
      </c>
      <c r="W15" s="63">
        <v>1</v>
      </c>
      <c r="X15" s="45">
        <v>1</v>
      </c>
      <c r="Y15" s="63">
        <v>0</v>
      </c>
      <c r="Z15" s="90"/>
      <c r="AA15" s="90"/>
      <c r="AB15" s="63">
        <v>2</v>
      </c>
      <c r="AC15" s="63"/>
      <c r="AD15" s="63"/>
      <c r="AE15" s="63">
        <f t="shared" ref="AE15:AE19" si="1">+_xlfn.IFS(S15="Acumulado",U15+W15+Y15+AB15,S15="Capacidad",AB15,S15="Flujo",AB15,S15="Reducción",AB15,S15="Stock",AB15)</f>
        <v>4</v>
      </c>
      <c r="AF15" s="63">
        <f t="shared" si="0"/>
        <v>2</v>
      </c>
      <c r="AG15" s="106"/>
    </row>
    <row r="16" spans="1:34" s="34" customFormat="1" ht="122.25" customHeight="1" x14ac:dyDescent="0.25">
      <c r="A16" s="106"/>
      <c r="B16" s="106"/>
      <c r="C16" s="106"/>
      <c r="D16" s="106"/>
      <c r="E16" s="106"/>
      <c r="F16" s="106"/>
      <c r="G16" s="106"/>
      <c r="H16" s="106"/>
      <c r="I16" s="106"/>
      <c r="J16" s="103"/>
      <c r="K16" s="103"/>
      <c r="L16" s="103"/>
      <c r="M16" s="103"/>
      <c r="N16" s="78"/>
      <c r="O16" s="78"/>
      <c r="P16" s="106"/>
      <c r="Q16" s="63" t="s">
        <v>64</v>
      </c>
      <c r="R16" s="63" t="s">
        <v>65</v>
      </c>
      <c r="S16" s="63" t="s">
        <v>41</v>
      </c>
      <c r="T16" s="63">
        <v>0</v>
      </c>
      <c r="U16" s="63">
        <v>0</v>
      </c>
      <c r="V16" s="63">
        <v>0</v>
      </c>
      <c r="W16" s="63">
        <v>2</v>
      </c>
      <c r="X16" s="45">
        <v>2</v>
      </c>
      <c r="Y16" s="63">
        <v>8</v>
      </c>
      <c r="Z16" s="90"/>
      <c r="AA16" s="90"/>
      <c r="AB16" s="63">
        <v>4</v>
      </c>
      <c r="AC16" s="63"/>
      <c r="AD16" s="63"/>
      <c r="AE16" s="63">
        <f t="shared" si="1"/>
        <v>14</v>
      </c>
      <c r="AF16" s="63">
        <f>+_xlfn.IFS(S16="Acumulado",V16+X16+Z16+AC16,S16="Capacidad",X16,S16="Flujo",X16,S16="Reducción",V16,S16="Stock",X16)</f>
        <v>2</v>
      </c>
      <c r="AG16" s="106"/>
    </row>
    <row r="17" spans="1:33" s="34" customFormat="1" ht="94.5" customHeight="1" x14ac:dyDescent="0.25">
      <c r="A17" s="107"/>
      <c r="B17" s="107"/>
      <c r="C17" s="107"/>
      <c r="D17" s="107"/>
      <c r="E17" s="107"/>
      <c r="F17" s="107"/>
      <c r="G17" s="107"/>
      <c r="H17" s="107"/>
      <c r="I17" s="107"/>
      <c r="J17" s="104"/>
      <c r="K17" s="104"/>
      <c r="L17" s="104"/>
      <c r="M17" s="104"/>
      <c r="N17" s="79"/>
      <c r="O17" s="79"/>
      <c r="P17" s="107"/>
      <c r="Q17" s="63" t="s">
        <v>661</v>
      </c>
      <c r="R17" s="63" t="s">
        <v>662</v>
      </c>
      <c r="S17" s="63" t="s">
        <v>41</v>
      </c>
      <c r="T17" s="63">
        <v>0</v>
      </c>
      <c r="U17" s="63">
        <v>0</v>
      </c>
      <c r="V17" s="63">
        <v>0</v>
      </c>
      <c r="W17" s="63">
        <v>0</v>
      </c>
      <c r="X17" s="45">
        <v>0</v>
      </c>
      <c r="Y17" s="63">
        <v>954</v>
      </c>
      <c r="Z17" s="90"/>
      <c r="AA17" s="90"/>
      <c r="AB17" s="39">
        <v>831</v>
      </c>
      <c r="AC17" s="63"/>
      <c r="AD17" s="63"/>
      <c r="AE17" s="39">
        <f t="shared" si="1"/>
        <v>1785</v>
      </c>
      <c r="AF17" s="63">
        <f>+_xlfn.IFS(S17="Acumulado",V17+X17+Z17+AC17,S17="Capacidad",X17,S17="Flujo",X17,S17="Reducción",V17,S17="Stock",X17)</f>
        <v>0</v>
      </c>
      <c r="AG17" s="107"/>
    </row>
    <row r="18" spans="1:33" s="34" customFormat="1" ht="94.5" customHeight="1" x14ac:dyDescent="0.25">
      <c r="A18" s="111" t="s">
        <v>30</v>
      </c>
      <c r="B18" s="111" t="s">
        <v>31</v>
      </c>
      <c r="C18" s="111" t="s">
        <v>50</v>
      </c>
      <c r="D18" s="111" t="s">
        <v>33</v>
      </c>
      <c r="E18" s="111" t="s">
        <v>66</v>
      </c>
      <c r="F18" s="111" t="s">
        <v>67</v>
      </c>
      <c r="G18" s="111" t="s">
        <v>663</v>
      </c>
      <c r="H18" s="111"/>
      <c r="I18" s="111" t="s">
        <v>664</v>
      </c>
      <c r="J18" s="113">
        <v>16831971200</v>
      </c>
      <c r="K18" s="113">
        <v>16831971200</v>
      </c>
      <c r="L18" s="113">
        <v>18000000000</v>
      </c>
      <c r="M18" s="113">
        <v>18000000000</v>
      </c>
      <c r="N18" s="88"/>
      <c r="O18" s="88"/>
      <c r="P18" s="111" t="s">
        <v>68</v>
      </c>
      <c r="Q18" s="111" t="s">
        <v>69</v>
      </c>
      <c r="R18" s="68" t="s">
        <v>70</v>
      </c>
      <c r="S18" s="68" t="s">
        <v>41</v>
      </c>
      <c r="T18" s="68">
        <v>0</v>
      </c>
      <c r="U18" s="42">
        <v>22000</v>
      </c>
      <c r="V18" s="42">
        <v>22175</v>
      </c>
      <c r="W18" s="42">
        <v>22000</v>
      </c>
      <c r="X18" s="53">
        <v>24810</v>
      </c>
      <c r="Y18" s="42">
        <v>0</v>
      </c>
      <c r="Z18" s="91"/>
      <c r="AA18" s="91"/>
      <c r="AB18" s="42">
        <v>0</v>
      </c>
      <c r="AC18" s="68"/>
      <c r="AD18" s="68"/>
      <c r="AE18" s="42">
        <v>44000</v>
      </c>
      <c r="AF18" s="42">
        <f t="shared" si="0"/>
        <v>46985</v>
      </c>
      <c r="AG18" s="111" t="s">
        <v>665</v>
      </c>
    </row>
    <row r="19" spans="1:33" s="34" customFormat="1" x14ac:dyDescent="0.25">
      <c r="A19" s="112"/>
      <c r="B19" s="112"/>
      <c r="C19" s="112"/>
      <c r="D19" s="112"/>
      <c r="E19" s="112"/>
      <c r="F19" s="112"/>
      <c r="G19" s="112"/>
      <c r="H19" s="112"/>
      <c r="I19" s="112"/>
      <c r="J19" s="114"/>
      <c r="K19" s="114"/>
      <c r="L19" s="114"/>
      <c r="M19" s="114"/>
      <c r="N19" s="89"/>
      <c r="O19" s="89"/>
      <c r="P19" s="112"/>
      <c r="Q19" s="112"/>
      <c r="R19" s="68" t="s">
        <v>666</v>
      </c>
      <c r="S19" s="68" t="s">
        <v>41</v>
      </c>
      <c r="T19" s="68">
        <v>0</v>
      </c>
      <c r="U19" s="42">
        <v>0</v>
      </c>
      <c r="V19" s="42">
        <v>0</v>
      </c>
      <c r="W19" s="42">
        <v>30</v>
      </c>
      <c r="X19" s="53">
        <v>30</v>
      </c>
      <c r="Y19" s="42">
        <v>35</v>
      </c>
      <c r="Z19" s="91"/>
      <c r="AA19" s="91"/>
      <c r="AB19" s="42">
        <v>45</v>
      </c>
      <c r="AC19" s="68"/>
      <c r="AD19" s="68"/>
      <c r="AE19" s="42">
        <f t="shared" si="1"/>
        <v>110</v>
      </c>
      <c r="AF19" s="42">
        <f t="shared" si="0"/>
        <v>30</v>
      </c>
      <c r="AG19" s="112"/>
    </row>
    <row r="20" spans="1:33" s="34" customFormat="1" ht="94.5" x14ac:dyDescent="0.25">
      <c r="A20" s="63" t="s">
        <v>30</v>
      </c>
      <c r="B20" s="63" t="s">
        <v>31</v>
      </c>
      <c r="C20" s="63" t="s">
        <v>50</v>
      </c>
      <c r="D20" s="63" t="s">
        <v>33</v>
      </c>
      <c r="E20" s="63" t="s">
        <v>66</v>
      </c>
      <c r="F20" s="63" t="s">
        <v>72</v>
      </c>
      <c r="G20" s="63" t="s">
        <v>73</v>
      </c>
      <c r="H20" s="63" t="s">
        <v>74</v>
      </c>
      <c r="I20" s="63" t="s">
        <v>55</v>
      </c>
      <c r="J20" s="67">
        <v>18906530800</v>
      </c>
      <c r="K20" s="67">
        <v>15870166237</v>
      </c>
      <c r="L20" s="67">
        <v>19744800000</v>
      </c>
      <c r="M20" s="67">
        <v>19744751969</v>
      </c>
      <c r="N20" s="80"/>
      <c r="O20" s="80"/>
      <c r="P20" s="63" t="s">
        <v>75</v>
      </c>
      <c r="Q20" s="63" t="s">
        <v>76</v>
      </c>
      <c r="R20" s="63" t="s">
        <v>667</v>
      </c>
      <c r="S20" s="63" t="s">
        <v>41</v>
      </c>
      <c r="T20" s="63">
        <v>2</v>
      </c>
      <c r="U20" s="63">
        <v>4</v>
      </c>
      <c r="V20" s="63">
        <v>0</v>
      </c>
      <c r="W20" s="63">
        <v>3</v>
      </c>
      <c r="X20" s="45">
        <v>7</v>
      </c>
      <c r="Y20" s="63">
        <v>3</v>
      </c>
      <c r="Z20" s="90"/>
      <c r="AA20" s="90"/>
      <c r="AB20" s="63">
        <v>2</v>
      </c>
      <c r="AC20" s="63"/>
      <c r="AD20" s="63"/>
      <c r="AE20" s="63">
        <v>12</v>
      </c>
      <c r="AF20" s="39">
        <v>7</v>
      </c>
      <c r="AG20" s="63" t="s">
        <v>59</v>
      </c>
    </row>
    <row r="21" spans="1:33" s="34" customFormat="1" ht="47.25" customHeight="1" x14ac:dyDescent="0.25">
      <c r="A21" s="115" t="s">
        <v>30</v>
      </c>
      <c r="B21" s="115" t="s">
        <v>31</v>
      </c>
      <c r="C21" s="115" t="s">
        <v>50</v>
      </c>
      <c r="D21" s="115" t="s">
        <v>33</v>
      </c>
      <c r="E21" s="115" t="s">
        <v>78</v>
      </c>
      <c r="F21" s="115" t="s">
        <v>79</v>
      </c>
      <c r="G21" s="115" t="s">
        <v>80</v>
      </c>
      <c r="H21" s="115"/>
      <c r="I21" s="115" t="s">
        <v>55</v>
      </c>
      <c r="J21" s="116">
        <v>15473887000</v>
      </c>
      <c r="K21" s="116">
        <v>15470949906</v>
      </c>
      <c r="L21" s="116"/>
      <c r="M21" s="116"/>
      <c r="N21" s="87"/>
      <c r="O21" s="87"/>
      <c r="P21" s="115"/>
      <c r="Q21" s="105" t="s">
        <v>81</v>
      </c>
      <c r="R21" s="63" t="s">
        <v>82</v>
      </c>
      <c r="S21" s="63" t="s">
        <v>77</v>
      </c>
      <c r="T21" s="38">
        <v>0</v>
      </c>
      <c r="U21" s="38">
        <v>0</v>
      </c>
      <c r="V21" s="63">
        <v>0</v>
      </c>
      <c r="W21" s="63">
        <v>0</v>
      </c>
      <c r="X21" s="45">
        <v>0</v>
      </c>
      <c r="Y21" s="63">
        <v>0</v>
      </c>
      <c r="Z21" s="90"/>
      <c r="AA21" s="90"/>
      <c r="AB21" s="63">
        <v>34</v>
      </c>
      <c r="AC21" s="63"/>
      <c r="AD21" s="63"/>
      <c r="AE21" s="63">
        <v>34</v>
      </c>
      <c r="AF21" s="39">
        <f t="shared" si="0"/>
        <v>0</v>
      </c>
      <c r="AG21" s="115" t="s">
        <v>59</v>
      </c>
    </row>
    <row r="22" spans="1:33" s="34" customFormat="1" ht="47.25" customHeight="1" x14ac:dyDescent="0.25">
      <c r="A22" s="115"/>
      <c r="B22" s="115"/>
      <c r="C22" s="115"/>
      <c r="D22" s="115"/>
      <c r="E22" s="115"/>
      <c r="F22" s="115"/>
      <c r="G22" s="115"/>
      <c r="H22" s="115"/>
      <c r="I22" s="115"/>
      <c r="J22" s="116"/>
      <c r="K22" s="116"/>
      <c r="L22" s="116"/>
      <c r="M22" s="116"/>
      <c r="N22" s="87"/>
      <c r="O22" s="87"/>
      <c r="P22" s="115"/>
      <c r="Q22" s="107"/>
      <c r="R22" s="63" t="s">
        <v>83</v>
      </c>
      <c r="S22" s="63" t="s">
        <v>41</v>
      </c>
      <c r="T22" s="43">
        <v>0</v>
      </c>
      <c r="U22" s="43">
        <v>0</v>
      </c>
      <c r="V22" s="43">
        <v>0</v>
      </c>
      <c r="W22" s="46">
        <v>0.2</v>
      </c>
      <c r="X22" s="52">
        <v>0.2</v>
      </c>
      <c r="Y22" s="46">
        <v>0.65</v>
      </c>
      <c r="Z22" s="90"/>
      <c r="AA22" s="90"/>
      <c r="AB22" s="46">
        <v>0.15</v>
      </c>
      <c r="AC22" s="63"/>
      <c r="AD22" s="63"/>
      <c r="AE22" s="43">
        <f t="shared" ref="AE22:AE27" si="2">+_xlfn.IFS(S22="Acumulado",U22+W22+Y22+AB22,S22="Capacidad",W22,S22="Flujo",W22,S22="Reducción",W22,S22="Stock",W22)</f>
        <v>1</v>
      </c>
      <c r="AF22" s="43">
        <f t="shared" si="0"/>
        <v>0.2</v>
      </c>
      <c r="AG22" s="115"/>
    </row>
    <row r="23" spans="1:33" s="34" customFormat="1" ht="47.25" x14ac:dyDescent="0.25">
      <c r="A23" s="115"/>
      <c r="B23" s="115"/>
      <c r="C23" s="115"/>
      <c r="D23" s="115"/>
      <c r="E23" s="115"/>
      <c r="F23" s="115"/>
      <c r="G23" s="115"/>
      <c r="H23" s="115"/>
      <c r="I23" s="115"/>
      <c r="J23" s="116"/>
      <c r="K23" s="116"/>
      <c r="L23" s="116"/>
      <c r="M23" s="116"/>
      <c r="N23" s="87"/>
      <c r="O23" s="87"/>
      <c r="P23" s="115"/>
      <c r="Q23" s="63" t="s">
        <v>84</v>
      </c>
      <c r="R23" s="63" t="s">
        <v>85</v>
      </c>
      <c r="S23" s="63" t="s">
        <v>41</v>
      </c>
      <c r="T23" s="38">
        <v>0</v>
      </c>
      <c r="U23" s="63">
        <v>1</v>
      </c>
      <c r="V23" s="63">
        <v>1</v>
      </c>
      <c r="W23" s="63">
        <v>0</v>
      </c>
      <c r="X23" s="45">
        <v>0</v>
      </c>
      <c r="Y23" s="38">
        <v>0</v>
      </c>
      <c r="Z23" s="90"/>
      <c r="AA23" s="90"/>
      <c r="AB23" s="38">
        <v>0</v>
      </c>
      <c r="AC23" s="63"/>
      <c r="AD23" s="63"/>
      <c r="AE23" s="63">
        <v>1</v>
      </c>
      <c r="AF23" s="39">
        <f t="shared" si="0"/>
        <v>1</v>
      </c>
      <c r="AG23" s="115"/>
    </row>
    <row r="24" spans="1:33" s="34" customFormat="1" ht="90" customHeight="1" x14ac:dyDescent="0.25">
      <c r="A24" s="105" t="s">
        <v>30</v>
      </c>
      <c r="B24" s="105" t="s">
        <v>31</v>
      </c>
      <c r="C24" s="105" t="s">
        <v>32</v>
      </c>
      <c r="D24" s="105" t="s">
        <v>33</v>
      </c>
      <c r="E24" s="105" t="s">
        <v>66</v>
      </c>
      <c r="F24" s="105" t="s">
        <v>86</v>
      </c>
      <c r="G24" s="105" t="s">
        <v>87</v>
      </c>
      <c r="H24" s="105" t="s">
        <v>88</v>
      </c>
      <c r="I24" s="105" t="s">
        <v>89</v>
      </c>
      <c r="J24" s="102">
        <v>32120927725</v>
      </c>
      <c r="K24" s="102">
        <v>31975526550</v>
      </c>
      <c r="L24" s="102">
        <v>72916000000</v>
      </c>
      <c r="M24" s="102">
        <v>72520881838.600006</v>
      </c>
      <c r="N24" s="77"/>
      <c r="O24" s="77"/>
      <c r="P24" s="105" t="s">
        <v>90</v>
      </c>
      <c r="Q24" s="63" t="s">
        <v>91</v>
      </c>
      <c r="R24" s="63" t="s">
        <v>91</v>
      </c>
      <c r="S24" s="63" t="s">
        <v>41</v>
      </c>
      <c r="T24" s="63">
        <v>40</v>
      </c>
      <c r="U24" s="63">
        <v>717</v>
      </c>
      <c r="V24" s="63">
        <v>717</v>
      </c>
      <c r="W24" s="39">
        <v>1659</v>
      </c>
      <c r="X24" s="63">
        <v>1659</v>
      </c>
      <c r="Y24" s="39">
        <v>1556</v>
      </c>
      <c r="Z24" s="90"/>
      <c r="AA24" s="90"/>
      <c r="AB24" s="39">
        <v>1556</v>
      </c>
      <c r="AC24" s="63"/>
      <c r="AD24" s="63"/>
      <c r="AE24" s="39">
        <f t="shared" si="2"/>
        <v>5488</v>
      </c>
      <c r="AF24" s="39">
        <f t="shared" si="0"/>
        <v>2376</v>
      </c>
      <c r="AG24" s="105" t="s">
        <v>92</v>
      </c>
    </row>
    <row r="25" spans="1:33" s="34" customFormat="1" ht="62.25" customHeight="1" x14ac:dyDescent="0.25">
      <c r="A25" s="106"/>
      <c r="B25" s="106"/>
      <c r="C25" s="106"/>
      <c r="D25" s="106"/>
      <c r="E25" s="106"/>
      <c r="F25" s="106"/>
      <c r="G25" s="106"/>
      <c r="H25" s="106"/>
      <c r="I25" s="106"/>
      <c r="J25" s="103"/>
      <c r="K25" s="103"/>
      <c r="L25" s="103"/>
      <c r="M25" s="103"/>
      <c r="N25" s="78"/>
      <c r="O25" s="78"/>
      <c r="P25" s="106"/>
      <c r="Q25" s="63" t="s">
        <v>93</v>
      </c>
      <c r="R25" s="63" t="s">
        <v>94</v>
      </c>
      <c r="S25" s="63" t="s">
        <v>41</v>
      </c>
      <c r="T25" s="63">
        <v>0</v>
      </c>
      <c r="U25" s="63">
        <v>3</v>
      </c>
      <c r="V25" s="63">
        <v>3</v>
      </c>
      <c r="W25" s="63">
        <v>4</v>
      </c>
      <c r="X25" s="63">
        <v>3</v>
      </c>
      <c r="Y25" s="63">
        <v>3</v>
      </c>
      <c r="Z25" s="90"/>
      <c r="AA25" s="90"/>
      <c r="AB25" s="63">
        <v>3</v>
      </c>
      <c r="AC25" s="63"/>
      <c r="AD25" s="63"/>
      <c r="AE25" s="63">
        <v>13</v>
      </c>
      <c r="AF25" s="39">
        <f t="shared" si="0"/>
        <v>6</v>
      </c>
      <c r="AG25" s="106"/>
    </row>
    <row r="26" spans="1:33" s="34" customFormat="1" ht="93.75" customHeight="1" x14ac:dyDescent="0.25">
      <c r="A26" s="106"/>
      <c r="B26" s="106"/>
      <c r="C26" s="106"/>
      <c r="D26" s="106"/>
      <c r="E26" s="106"/>
      <c r="F26" s="106"/>
      <c r="G26" s="106"/>
      <c r="H26" s="106"/>
      <c r="I26" s="106"/>
      <c r="J26" s="103"/>
      <c r="K26" s="103"/>
      <c r="L26" s="103"/>
      <c r="M26" s="103"/>
      <c r="N26" s="78"/>
      <c r="O26" s="78"/>
      <c r="P26" s="106"/>
      <c r="Q26" s="63" t="s">
        <v>95</v>
      </c>
      <c r="R26" s="63" t="s">
        <v>96</v>
      </c>
      <c r="S26" s="63" t="s">
        <v>41</v>
      </c>
      <c r="T26" s="63">
        <v>0</v>
      </c>
      <c r="U26" s="63">
        <v>3</v>
      </c>
      <c r="V26" s="63">
        <v>3</v>
      </c>
      <c r="W26" s="63">
        <v>3</v>
      </c>
      <c r="X26" s="63">
        <v>3</v>
      </c>
      <c r="Y26" s="63">
        <v>3</v>
      </c>
      <c r="Z26" s="90"/>
      <c r="AA26" s="90"/>
      <c r="AB26" s="63">
        <v>3</v>
      </c>
      <c r="AC26" s="63"/>
      <c r="AD26" s="63"/>
      <c r="AE26" s="63">
        <f t="shared" si="2"/>
        <v>12</v>
      </c>
      <c r="AF26" s="39">
        <f t="shared" si="0"/>
        <v>6</v>
      </c>
      <c r="AG26" s="106"/>
    </row>
    <row r="27" spans="1:33" s="34" customFormat="1" ht="31.5" x14ac:dyDescent="0.25">
      <c r="A27" s="107"/>
      <c r="B27" s="107"/>
      <c r="C27" s="107"/>
      <c r="D27" s="107"/>
      <c r="E27" s="107"/>
      <c r="F27" s="107"/>
      <c r="G27" s="107"/>
      <c r="H27" s="107"/>
      <c r="I27" s="107"/>
      <c r="J27" s="104"/>
      <c r="K27" s="104"/>
      <c r="L27" s="104"/>
      <c r="M27" s="104"/>
      <c r="N27" s="79"/>
      <c r="O27" s="79"/>
      <c r="P27" s="107"/>
      <c r="Q27" s="63" t="s">
        <v>97</v>
      </c>
      <c r="R27" s="63" t="s">
        <v>98</v>
      </c>
      <c r="S27" s="63" t="s">
        <v>41</v>
      </c>
      <c r="T27" s="63">
        <v>0</v>
      </c>
      <c r="U27" s="63">
        <v>0</v>
      </c>
      <c r="V27" s="63">
        <v>0</v>
      </c>
      <c r="W27" s="63">
        <v>10</v>
      </c>
      <c r="X27" s="63">
        <v>0</v>
      </c>
      <c r="Y27" s="63">
        <v>10</v>
      </c>
      <c r="Z27" s="90"/>
      <c r="AA27" s="90"/>
      <c r="AB27" s="63">
        <v>10</v>
      </c>
      <c r="AC27" s="63"/>
      <c r="AD27" s="63"/>
      <c r="AE27" s="63">
        <f t="shared" si="2"/>
        <v>30</v>
      </c>
      <c r="AF27" s="39">
        <f t="shared" si="0"/>
        <v>0</v>
      </c>
      <c r="AG27" s="107"/>
    </row>
    <row r="28" spans="1:33" s="34" customFormat="1" ht="48.95" customHeight="1" x14ac:dyDescent="0.25">
      <c r="A28" s="111" t="s">
        <v>30</v>
      </c>
      <c r="B28" s="111" t="s">
        <v>99</v>
      </c>
      <c r="C28" s="111" t="s">
        <v>32</v>
      </c>
      <c r="D28" s="111" t="s">
        <v>33</v>
      </c>
      <c r="E28" s="111" t="s">
        <v>34</v>
      </c>
      <c r="F28" s="111" t="s">
        <v>100</v>
      </c>
      <c r="G28" s="111" t="s">
        <v>101</v>
      </c>
      <c r="H28" s="111" t="s">
        <v>102</v>
      </c>
      <c r="I28" s="111" t="s">
        <v>103</v>
      </c>
      <c r="J28" s="111"/>
      <c r="K28" s="111"/>
      <c r="L28" s="111"/>
      <c r="M28" s="111"/>
      <c r="N28" s="82"/>
      <c r="O28" s="82"/>
      <c r="P28" s="111"/>
      <c r="Q28" s="68" t="s">
        <v>104</v>
      </c>
      <c r="R28" s="68" t="s">
        <v>105</v>
      </c>
      <c r="S28" s="68" t="s">
        <v>41</v>
      </c>
      <c r="T28" s="40">
        <v>0</v>
      </c>
      <c r="U28" s="40">
        <v>1</v>
      </c>
      <c r="V28" s="40">
        <v>1</v>
      </c>
      <c r="W28" s="40">
        <v>0</v>
      </c>
      <c r="X28" s="40">
        <v>0</v>
      </c>
      <c r="Y28" s="40">
        <v>0</v>
      </c>
      <c r="Z28" s="91"/>
      <c r="AA28" s="91"/>
      <c r="AB28" s="40">
        <v>0</v>
      </c>
      <c r="AC28" s="68"/>
      <c r="AD28" s="68"/>
      <c r="AE28" s="41">
        <v>1</v>
      </c>
      <c r="AF28" s="41">
        <f t="shared" si="0"/>
        <v>1</v>
      </c>
      <c r="AG28" s="111" t="s">
        <v>106</v>
      </c>
    </row>
    <row r="29" spans="1:33" s="34" customFormat="1" ht="41.1" customHeight="1" x14ac:dyDescent="0.25">
      <c r="A29" s="117"/>
      <c r="B29" s="117"/>
      <c r="C29" s="117"/>
      <c r="D29" s="117"/>
      <c r="E29" s="117"/>
      <c r="F29" s="117"/>
      <c r="G29" s="117"/>
      <c r="H29" s="117"/>
      <c r="I29" s="117"/>
      <c r="J29" s="117"/>
      <c r="K29" s="117"/>
      <c r="L29" s="117"/>
      <c r="M29" s="117"/>
      <c r="N29" s="83"/>
      <c r="O29" s="83"/>
      <c r="P29" s="117"/>
      <c r="Q29" s="68" t="s">
        <v>107</v>
      </c>
      <c r="R29" s="68" t="s">
        <v>108</v>
      </c>
      <c r="S29" s="68" t="s">
        <v>109</v>
      </c>
      <c r="T29" s="68">
        <v>0</v>
      </c>
      <c r="U29" s="68">
        <v>1</v>
      </c>
      <c r="V29" s="68">
        <v>1</v>
      </c>
      <c r="W29" s="68">
        <v>0</v>
      </c>
      <c r="X29" s="68">
        <v>0</v>
      </c>
      <c r="Y29" s="68">
        <v>0</v>
      </c>
      <c r="Z29" s="91"/>
      <c r="AA29" s="91"/>
      <c r="AB29" s="68">
        <v>0</v>
      </c>
      <c r="AC29" s="68"/>
      <c r="AD29" s="68"/>
      <c r="AE29" s="42">
        <f>+_xlfn.IFS(S29="Acumulado",U29+W29+Y29+AB29,S29="Capacidad",U29,S29="Flujo",U29,S29="Reducción",U29,S29="Stock",U29)</f>
        <v>1</v>
      </c>
      <c r="AF29" s="42">
        <f t="shared" si="0"/>
        <v>0</v>
      </c>
      <c r="AG29" s="117"/>
    </row>
    <row r="30" spans="1:33" s="34" customFormat="1" ht="34.5" customHeight="1" x14ac:dyDescent="0.25">
      <c r="A30" s="117"/>
      <c r="B30" s="117"/>
      <c r="C30" s="117"/>
      <c r="D30" s="117"/>
      <c r="E30" s="117"/>
      <c r="F30" s="117"/>
      <c r="G30" s="117"/>
      <c r="H30" s="117"/>
      <c r="I30" s="117"/>
      <c r="J30" s="117"/>
      <c r="K30" s="117"/>
      <c r="L30" s="117"/>
      <c r="M30" s="117"/>
      <c r="N30" s="83"/>
      <c r="O30" s="83"/>
      <c r="P30" s="117"/>
      <c r="Q30" s="111" t="s">
        <v>110</v>
      </c>
      <c r="R30" s="68" t="s">
        <v>111</v>
      </c>
      <c r="S30" s="68" t="s">
        <v>41</v>
      </c>
      <c r="T30" s="68">
        <v>0</v>
      </c>
      <c r="U30" s="42">
        <v>300000</v>
      </c>
      <c r="V30" s="42">
        <f>17885+14471+15027+13543+12160+11044+40759+91944+66928+90424+78329+89240+131937</f>
        <v>673691</v>
      </c>
      <c r="W30" s="42">
        <v>624000</v>
      </c>
      <c r="X30" s="42">
        <v>1741934</v>
      </c>
      <c r="Y30" s="42">
        <v>698880</v>
      </c>
      <c r="Z30" s="91"/>
      <c r="AA30" s="91"/>
      <c r="AB30" s="42">
        <v>775757</v>
      </c>
      <c r="AC30" s="68"/>
      <c r="AD30" s="68"/>
      <c r="AE30" s="42">
        <v>2398637</v>
      </c>
      <c r="AF30" s="42">
        <f t="shared" si="0"/>
        <v>2415625</v>
      </c>
      <c r="AG30" s="117"/>
    </row>
    <row r="31" spans="1:33" s="34" customFormat="1" ht="62.45" customHeight="1" x14ac:dyDescent="0.25">
      <c r="A31" s="117"/>
      <c r="B31" s="117"/>
      <c r="C31" s="117"/>
      <c r="D31" s="117"/>
      <c r="E31" s="117"/>
      <c r="F31" s="117"/>
      <c r="G31" s="117"/>
      <c r="H31" s="117"/>
      <c r="I31" s="117"/>
      <c r="J31" s="117"/>
      <c r="K31" s="117"/>
      <c r="L31" s="117"/>
      <c r="M31" s="117"/>
      <c r="N31" s="83"/>
      <c r="O31" s="83"/>
      <c r="P31" s="117"/>
      <c r="Q31" s="112"/>
      <c r="R31" s="68" t="s">
        <v>112</v>
      </c>
      <c r="S31" s="68" t="s">
        <v>41</v>
      </c>
      <c r="T31" s="68">
        <v>0</v>
      </c>
      <c r="U31" s="42">
        <v>40000</v>
      </c>
      <c r="V31" s="42">
        <v>13777</v>
      </c>
      <c r="W31" s="42">
        <v>500000</v>
      </c>
      <c r="X31" s="42">
        <v>802391</v>
      </c>
      <c r="Y31" s="42">
        <v>560000</v>
      </c>
      <c r="Z31" s="91"/>
      <c r="AA31" s="91"/>
      <c r="AB31" s="42">
        <v>621600</v>
      </c>
      <c r="AC31" s="68"/>
      <c r="AD31" s="68"/>
      <c r="AE31" s="42">
        <v>1721600</v>
      </c>
      <c r="AF31" s="42">
        <f t="shared" si="0"/>
        <v>816168</v>
      </c>
      <c r="AG31" s="117"/>
    </row>
    <row r="32" spans="1:33" s="34" customFormat="1" ht="42.6" customHeight="1" x14ac:dyDescent="0.25">
      <c r="A32" s="117"/>
      <c r="B32" s="117"/>
      <c r="C32" s="117"/>
      <c r="D32" s="117"/>
      <c r="E32" s="117"/>
      <c r="F32" s="117"/>
      <c r="G32" s="117"/>
      <c r="H32" s="117"/>
      <c r="I32" s="117"/>
      <c r="J32" s="117"/>
      <c r="K32" s="117"/>
      <c r="L32" s="117"/>
      <c r="M32" s="117"/>
      <c r="N32" s="83"/>
      <c r="O32" s="83"/>
      <c r="P32" s="117"/>
      <c r="Q32" s="68" t="s">
        <v>113</v>
      </c>
      <c r="R32" s="68" t="s">
        <v>114</v>
      </c>
      <c r="S32" s="68" t="s">
        <v>77</v>
      </c>
      <c r="T32" s="42">
        <v>1337</v>
      </c>
      <c r="U32" s="42">
        <v>1290</v>
      </c>
      <c r="V32" s="42">
        <v>1283</v>
      </c>
      <c r="W32" s="42">
        <v>1370</v>
      </c>
      <c r="X32" s="42">
        <v>1306</v>
      </c>
      <c r="Y32" s="42">
        <v>1530</v>
      </c>
      <c r="Z32" s="91"/>
      <c r="AA32" s="91"/>
      <c r="AB32" s="42">
        <v>1650</v>
      </c>
      <c r="AC32" s="68"/>
      <c r="AD32" s="68"/>
      <c r="AE32" s="42">
        <f>+_xlfn.IFS(S32="Acumulado",U32+W32+Y32+AB32,S32="Capacidad",AB32,S32="Flujo",AB32,S32="Reducción",AB32,S32="Stock",AB32)</f>
        <v>1650</v>
      </c>
      <c r="AF32" s="42">
        <f t="shared" si="0"/>
        <v>1306</v>
      </c>
      <c r="AG32" s="117"/>
    </row>
    <row r="33" spans="1:33" s="34" customFormat="1" ht="42.6" customHeight="1" x14ac:dyDescent="0.25">
      <c r="A33" s="117"/>
      <c r="B33" s="117"/>
      <c r="C33" s="117"/>
      <c r="D33" s="117"/>
      <c r="E33" s="117"/>
      <c r="F33" s="117"/>
      <c r="G33" s="117"/>
      <c r="H33" s="117"/>
      <c r="I33" s="117"/>
      <c r="J33" s="117"/>
      <c r="K33" s="117"/>
      <c r="L33" s="117"/>
      <c r="M33" s="117"/>
      <c r="N33" s="83"/>
      <c r="O33" s="83"/>
      <c r="P33" s="117"/>
      <c r="Q33" s="68" t="s">
        <v>115</v>
      </c>
      <c r="R33" s="68" t="s">
        <v>116</v>
      </c>
      <c r="S33" s="68" t="s">
        <v>77</v>
      </c>
      <c r="T33" s="42">
        <v>0</v>
      </c>
      <c r="U33" s="42">
        <v>0</v>
      </c>
      <c r="V33" s="42">
        <v>0</v>
      </c>
      <c r="W33" s="42">
        <v>1</v>
      </c>
      <c r="X33" s="68">
        <v>1</v>
      </c>
      <c r="Y33" s="42">
        <v>0</v>
      </c>
      <c r="Z33" s="91"/>
      <c r="AA33" s="91"/>
      <c r="AB33" s="42">
        <v>0</v>
      </c>
      <c r="AC33" s="68"/>
      <c r="AD33" s="68"/>
      <c r="AE33" s="42">
        <f>+_xlfn.IFS(S33="Acumulado",U33+W33+Y33+AB33,S33="Capacidad",W33,S33="Flujo",AB33,S33="Reducción",AB33,S33="Stock",AB33)</f>
        <v>1</v>
      </c>
      <c r="AF33" s="42">
        <f t="shared" si="0"/>
        <v>1</v>
      </c>
      <c r="AG33" s="117"/>
    </row>
    <row r="34" spans="1:33" s="34" customFormat="1" ht="42.6" customHeight="1" x14ac:dyDescent="0.25">
      <c r="A34" s="117"/>
      <c r="B34" s="117"/>
      <c r="C34" s="117"/>
      <c r="D34" s="117"/>
      <c r="E34" s="117"/>
      <c r="F34" s="117"/>
      <c r="G34" s="117"/>
      <c r="H34" s="117"/>
      <c r="I34" s="117"/>
      <c r="J34" s="117"/>
      <c r="K34" s="117"/>
      <c r="L34" s="117"/>
      <c r="M34" s="117"/>
      <c r="N34" s="83"/>
      <c r="O34" s="83"/>
      <c r="P34" s="117"/>
      <c r="Q34" s="68" t="s">
        <v>117</v>
      </c>
      <c r="R34" s="68" t="s">
        <v>118</v>
      </c>
      <c r="S34" s="68" t="s">
        <v>41</v>
      </c>
      <c r="T34" s="42">
        <v>0</v>
      </c>
      <c r="U34" s="42">
        <v>0</v>
      </c>
      <c r="V34" s="42">
        <v>0</v>
      </c>
      <c r="W34" s="42">
        <v>7</v>
      </c>
      <c r="X34" s="68">
        <v>7</v>
      </c>
      <c r="Y34" s="42">
        <v>0</v>
      </c>
      <c r="Z34" s="91"/>
      <c r="AA34" s="91"/>
      <c r="AB34" s="42">
        <v>0</v>
      </c>
      <c r="AC34" s="68"/>
      <c r="AD34" s="68"/>
      <c r="AE34" s="42">
        <f t="shared" ref="AE34:AE66" si="3">+_xlfn.IFS(S34="Acumulado",U34+W34+Y34+AB34,S34="Capacidad",AB34,S34="Flujo",AB34,S34="Reducción",AB34,S34="Stock",AB34)</f>
        <v>7</v>
      </c>
      <c r="AF34" s="42">
        <f t="shared" si="0"/>
        <v>7</v>
      </c>
      <c r="AG34" s="117"/>
    </row>
    <row r="35" spans="1:33" s="34" customFormat="1" ht="42.6" customHeight="1" x14ac:dyDescent="0.25">
      <c r="A35" s="117"/>
      <c r="B35" s="117"/>
      <c r="C35" s="117"/>
      <c r="D35" s="117"/>
      <c r="E35" s="117"/>
      <c r="F35" s="117"/>
      <c r="G35" s="117"/>
      <c r="H35" s="117"/>
      <c r="I35" s="117"/>
      <c r="J35" s="117"/>
      <c r="K35" s="117"/>
      <c r="L35" s="117"/>
      <c r="M35" s="117"/>
      <c r="N35" s="83"/>
      <c r="O35" s="83"/>
      <c r="P35" s="117"/>
      <c r="Q35" s="68" t="s">
        <v>119</v>
      </c>
      <c r="R35" s="68" t="s">
        <v>120</v>
      </c>
      <c r="S35" s="68" t="s">
        <v>41</v>
      </c>
      <c r="T35" s="42">
        <v>0</v>
      </c>
      <c r="U35" s="42">
        <v>0</v>
      </c>
      <c r="V35" s="42">
        <v>0</v>
      </c>
      <c r="W35" s="42">
        <v>20</v>
      </c>
      <c r="X35" s="68">
        <v>27</v>
      </c>
      <c r="Y35" s="42">
        <v>0</v>
      </c>
      <c r="Z35" s="91"/>
      <c r="AA35" s="91"/>
      <c r="AB35" s="42">
        <v>0</v>
      </c>
      <c r="AC35" s="68"/>
      <c r="AD35" s="68"/>
      <c r="AE35" s="42">
        <f t="shared" si="3"/>
        <v>20</v>
      </c>
      <c r="AF35" s="42">
        <f t="shared" si="0"/>
        <v>27</v>
      </c>
      <c r="AG35" s="117"/>
    </row>
    <row r="36" spans="1:33" s="34" customFormat="1" ht="42.6" customHeight="1" x14ac:dyDescent="0.25">
      <c r="A36" s="117"/>
      <c r="B36" s="117"/>
      <c r="C36" s="117"/>
      <c r="D36" s="117"/>
      <c r="E36" s="117"/>
      <c r="F36" s="117"/>
      <c r="G36" s="117"/>
      <c r="H36" s="117"/>
      <c r="I36" s="117"/>
      <c r="J36" s="117"/>
      <c r="K36" s="117"/>
      <c r="L36" s="117"/>
      <c r="M36" s="117"/>
      <c r="N36" s="83"/>
      <c r="O36" s="83"/>
      <c r="P36" s="117"/>
      <c r="Q36" s="68" t="s">
        <v>121</v>
      </c>
      <c r="R36" s="68" t="s">
        <v>122</v>
      </c>
      <c r="S36" s="68" t="s">
        <v>41</v>
      </c>
      <c r="T36" s="42">
        <v>0</v>
      </c>
      <c r="U36" s="42">
        <v>0</v>
      </c>
      <c r="V36" s="42">
        <v>0</v>
      </c>
      <c r="W36" s="42">
        <v>150</v>
      </c>
      <c r="X36" s="68">
        <v>168</v>
      </c>
      <c r="Y36" s="42">
        <v>0</v>
      </c>
      <c r="Z36" s="91"/>
      <c r="AA36" s="91"/>
      <c r="AB36" s="42">
        <v>0</v>
      </c>
      <c r="AC36" s="68"/>
      <c r="AD36" s="68"/>
      <c r="AE36" s="42">
        <f t="shared" si="3"/>
        <v>150</v>
      </c>
      <c r="AF36" s="42">
        <f t="shared" si="0"/>
        <v>168</v>
      </c>
      <c r="AG36" s="117"/>
    </row>
    <row r="37" spans="1:33" s="34" customFormat="1" ht="42.6" customHeight="1" x14ac:dyDescent="0.25">
      <c r="A37" s="117"/>
      <c r="B37" s="117"/>
      <c r="C37" s="117"/>
      <c r="D37" s="117"/>
      <c r="E37" s="117"/>
      <c r="F37" s="117"/>
      <c r="G37" s="117"/>
      <c r="H37" s="117"/>
      <c r="I37" s="117"/>
      <c r="J37" s="117"/>
      <c r="K37" s="117"/>
      <c r="L37" s="117"/>
      <c r="M37" s="117"/>
      <c r="N37" s="83"/>
      <c r="O37" s="83"/>
      <c r="P37" s="117"/>
      <c r="Q37" s="68" t="s">
        <v>123</v>
      </c>
      <c r="R37" s="68" t="s">
        <v>124</v>
      </c>
      <c r="S37" s="68" t="s">
        <v>109</v>
      </c>
      <c r="T37" s="41">
        <v>0</v>
      </c>
      <c r="U37" s="41">
        <v>0</v>
      </c>
      <c r="V37" s="41">
        <v>0</v>
      </c>
      <c r="W37" s="41">
        <v>1</v>
      </c>
      <c r="X37" s="41">
        <v>1</v>
      </c>
      <c r="Y37" s="41">
        <v>1</v>
      </c>
      <c r="Z37" s="92"/>
      <c r="AA37" s="92"/>
      <c r="AB37" s="41">
        <v>1</v>
      </c>
      <c r="AC37" s="41"/>
      <c r="AD37" s="41"/>
      <c r="AE37" s="41">
        <f t="shared" si="3"/>
        <v>1</v>
      </c>
      <c r="AF37" s="41">
        <f t="shared" si="0"/>
        <v>1</v>
      </c>
      <c r="AG37" s="117"/>
    </row>
    <row r="38" spans="1:33" s="34" customFormat="1" ht="42.6" customHeight="1" x14ac:dyDescent="0.25">
      <c r="A38" s="112"/>
      <c r="B38" s="112"/>
      <c r="C38" s="112"/>
      <c r="D38" s="112"/>
      <c r="E38" s="112"/>
      <c r="F38" s="112"/>
      <c r="G38" s="112"/>
      <c r="H38" s="112"/>
      <c r="I38" s="112"/>
      <c r="J38" s="112"/>
      <c r="K38" s="112"/>
      <c r="L38" s="112"/>
      <c r="M38" s="112"/>
      <c r="N38" s="84"/>
      <c r="O38" s="84"/>
      <c r="P38" s="112"/>
      <c r="Q38" s="68" t="s">
        <v>125</v>
      </c>
      <c r="R38" s="68" t="s">
        <v>126</v>
      </c>
      <c r="S38" s="68" t="s">
        <v>109</v>
      </c>
      <c r="T38" s="41">
        <v>0</v>
      </c>
      <c r="U38" s="41">
        <v>0</v>
      </c>
      <c r="V38" s="41">
        <v>0</v>
      </c>
      <c r="W38" s="41">
        <v>1</v>
      </c>
      <c r="X38" s="41">
        <v>1</v>
      </c>
      <c r="Y38" s="41">
        <v>1</v>
      </c>
      <c r="Z38" s="92"/>
      <c r="AA38" s="92"/>
      <c r="AB38" s="41">
        <v>1</v>
      </c>
      <c r="AC38" s="41"/>
      <c r="AD38" s="41"/>
      <c r="AE38" s="41">
        <f t="shared" si="3"/>
        <v>1</v>
      </c>
      <c r="AF38" s="41">
        <f t="shared" si="0"/>
        <v>1</v>
      </c>
      <c r="AG38" s="112"/>
    </row>
    <row r="39" spans="1:33" s="25" customFormat="1" ht="76.5" customHeight="1" x14ac:dyDescent="0.25">
      <c r="A39" s="63" t="s">
        <v>30</v>
      </c>
      <c r="B39" s="63" t="s">
        <v>127</v>
      </c>
      <c r="C39" s="63" t="s">
        <v>32</v>
      </c>
      <c r="D39" s="63" t="s">
        <v>33</v>
      </c>
      <c r="E39" s="63" t="s">
        <v>34</v>
      </c>
      <c r="F39" s="63" t="s">
        <v>128</v>
      </c>
      <c r="G39" s="63" t="s">
        <v>129</v>
      </c>
      <c r="H39" s="63"/>
      <c r="I39" s="63" t="s">
        <v>103</v>
      </c>
      <c r="J39" s="63"/>
      <c r="K39" s="63"/>
      <c r="L39" s="63"/>
      <c r="M39" s="63"/>
      <c r="N39" s="76"/>
      <c r="O39" s="76"/>
      <c r="P39" s="63"/>
      <c r="Q39" s="63" t="s">
        <v>130</v>
      </c>
      <c r="R39" s="63" t="s">
        <v>131</v>
      </c>
      <c r="S39" s="63" t="s">
        <v>132</v>
      </c>
      <c r="T39" s="43">
        <v>0</v>
      </c>
      <c r="U39" s="43">
        <v>1</v>
      </c>
      <c r="V39" s="43">
        <v>1</v>
      </c>
      <c r="W39" s="43">
        <v>1</v>
      </c>
      <c r="X39" s="46">
        <v>1</v>
      </c>
      <c r="Y39" s="43">
        <v>1</v>
      </c>
      <c r="Z39" s="90"/>
      <c r="AA39" s="90"/>
      <c r="AB39" s="43">
        <v>1</v>
      </c>
      <c r="AC39" s="63"/>
      <c r="AD39" s="63"/>
      <c r="AE39" s="43">
        <f t="shared" si="3"/>
        <v>1</v>
      </c>
      <c r="AF39" s="43">
        <f t="shared" si="0"/>
        <v>1</v>
      </c>
      <c r="AG39" s="63" t="s">
        <v>133</v>
      </c>
    </row>
    <row r="40" spans="1:33" s="34" customFormat="1" ht="60" customHeight="1" x14ac:dyDescent="0.25">
      <c r="A40" s="105" t="s">
        <v>30</v>
      </c>
      <c r="B40" s="105" t="s">
        <v>31</v>
      </c>
      <c r="C40" s="105" t="s">
        <v>32</v>
      </c>
      <c r="D40" s="105" t="s">
        <v>33</v>
      </c>
      <c r="E40" s="105" t="s">
        <v>66</v>
      </c>
      <c r="F40" s="105" t="s">
        <v>134</v>
      </c>
      <c r="G40" s="105" t="s">
        <v>135</v>
      </c>
      <c r="H40" s="105" t="s">
        <v>102</v>
      </c>
      <c r="I40" s="105" t="s">
        <v>89</v>
      </c>
      <c r="J40" s="102"/>
      <c r="K40" s="102"/>
      <c r="L40" s="102">
        <v>198953000000</v>
      </c>
      <c r="M40" s="102">
        <v>198728860180</v>
      </c>
      <c r="N40" s="77"/>
      <c r="O40" s="77"/>
      <c r="P40" s="105" t="s">
        <v>136</v>
      </c>
      <c r="Q40" s="63" t="s">
        <v>137</v>
      </c>
      <c r="R40" s="63" t="s">
        <v>138</v>
      </c>
      <c r="S40" s="63" t="s">
        <v>41</v>
      </c>
      <c r="T40" s="63">
        <v>9</v>
      </c>
      <c r="U40" s="63">
        <v>12</v>
      </c>
      <c r="V40" s="63">
        <v>9</v>
      </c>
      <c r="W40" s="63">
        <v>23</v>
      </c>
      <c r="X40" s="63">
        <v>23</v>
      </c>
      <c r="Y40" s="63">
        <v>12</v>
      </c>
      <c r="Z40" s="90"/>
      <c r="AA40" s="90"/>
      <c r="AB40" s="63">
        <v>12</v>
      </c>
      <c r="AC40" s="63"/>
      <c r="AD40" s="63"/>
      <c r="AE40" s="63">
        <f t="shared" si="3"/>
        <v>59</v>
      </c>
      <c r="AF40" s="39">
        <f t="shared" si="0"/>
        <v>32</v>
      </c>
      <c r="AG40" s="105" t="s">
        <v>92</v>
      </c>
    </row>
    <row r="41" spans="1:33" s="34" customFormat="1" ht="60" customHeight="1" x14ac:dyDescent="0.25">
      <c r="A41" s="106"/>
      <c r="B41" s="106"/>
      <c r="C41" s="106"/>
      <c r="D41" s="106"/>
      <c r="E41" s="106"/>
      <c r="F41" s="106"/>
      <c r="G41" s="106"/>
      <c r="H41" s="106"/>
      <c r="I41" s="106"/>
      <c r="J41" s="103"/>
      <c r="K41" s="103"/>
      <c r="L41" s="103"/>
      <c r="M41" s="103"/>
      <c r="N41" s="78"/>
      <c r="O41" s="78"/>
      <c r="P41" s="106"/>
      <c r="Q41" s="63" t="s">
        <v>668</v>
      </c>
      <c r="R41" s="63" t="s">
        <v>669</v>
      </c>
      <c r="S41" s="63" t="s">
        <v>41</v>
      </c>
      <c r="T41" s="63">
        <v>17</v>
      </c>
      <c r="U41" s="63">
        <v>0</v>
      </c>
      <c r="V41" s="63">
        <v>0</v>
      </c>
      <c r="W41" s="63">
        <v>0</v>
      </c>
      <c r="X41" s="63">
        <v>0</v>
      </c>
      <c r="Y41" s="63">
        <v>24</v>
      </c>
      <c r="Z41" s="90"/>
      <c r="AA41" s="90"/>
      <c r="AB41" s="63">
        <v>26</v>
      </c>
      <c r="AC41" s="63"/>
      <c r="AD41" s="63"/>
      <c r="AE41" s="63">
        <f>+_xlfn.IFS(S41="Acumulado",U41+W41+Y41+AB41,S41="Capacidad",AB41,S41="Flujo",AB41,S41="Reducción",AB41,S41="Stock",AB41)</f>
        <v>50</v>
      </c>
      <c r="AF41" s="39">
        <f t="shared" si="0"/>
        <v>0</v>
      </c>
      <c r="AG41" s="106"/>
    </row>
    <row r="42" spans="1:33" s="34" customFormat="1" ht="60" customHeight="1" x14ac:dyDescent="0.25">
      <c r="A42" s="107"/>
      <c r="B42" s="107"/>
      <c r="C42" s="107"/>
      <c r="D42" s="107"/>
      <c r="E42" s="107"/>
      <c r="F42" s="107"/>
      <c r="G42" s="107"/>
      <c r="H42" s="107"/>
      <c r="I42" s="107"/>
      <c r="J42" s="104"/>
      <c r="K42" s="104"/>
      <c r="L42" s="104"/>
      <c r="M42" s="104"/>
      <c r="N42" s="79"/>
      <c r="O42" s="79"/>
      <c r="P42" s="107"/>
      <c r="Q42" s="63" t="s">
        <v>670</v>
      </c>
      <c r="R42" s="63" t="s">
        <v>671</v>
      </c>
      <c r="S42" s="63" t="s">
        <v>41</v>
      </c>
      <c r="T42" s="39">
        <v>10000</v>
      </c>
      <c r="U42" s="63">
        <v>0</v>
      </c>
      <c r="V42" s="63">
        <v>0</v>
      </c>
      <c r="W42" s="39">
        <v>13478</v>
      </c>
      <c r="X42" s="39">
        <v>13478</v>
      </c>
      <c r="Y42" s="39">
        <v>13478</v>
      </c>
      <c r="Z42" s="90"/>
      <c r="AA42" s="90"/>
      <c r="AB42" s="39">
        <v>15716</v>
      </c>
      <c r="AC42" s="63"/>
      <c r="AD42" s="63"/>
      <c r="AE42" s="39">
        <f>+_xlfn.IFS(S42="Acumulado",U42+W42+Y42+AB42,S42="Capacidad",AB42,S42="Flujo",AB42,S42="Reducción",AB42,S42="Stock",AB42)</f>
        <v>42672</v>
      </c>
      <c r="AF42" s="39">
        <f t="shared" si="0"/>
        <v>13478</v>
      </c>
      <c r="AG42" s="107"/>
    </row>
    <row r="43" spans="1:33" s="34" customFormat="1" ht="31.5" x14ac:dyDescent="0.25">
      <c r="A43" s="118" t="s">
        <v>30</v>
      </c>
      <c r="B43" s="118" t="s">
        <v>31</v>
      </c>
      <c r="C43" s="118" t="s">
        <v>32</v>
      </c>
      <c r="D43" s="118" t="s">
        <v>33</v>
      </c>
      <c r="E43" s="118" t="s">
        <v>139</v>
      </c>
      <c r="F43" s="118" t="s">
        <v>140</v>
      </c>
      <c r="G43" s="118" t="s">
        <v>141</v>
      </c>
      <c r="H43" s="118" t="s">
        <v>102</v>
      </c>
      <c r="I43" s="118" t="s">
        <v>103</v>
      </c>
      <c r="J43" s="118"/>
      <c r="K43" s="118"/>
      <c r="L43" s="118"/>
      <c r="M43" s="118"/>
      <c r="N43" s="81"/>
      <c r="O43" s="81"/>
      <c r="P43" s="118"/>
      <c r="Q43" s="68" t="s">
        <v>142</v>
      </c>
      <c r="R43" s="68" t="s">
        <v>143</v>
      </c>
      <c r="S43" s="68" t="s">
        <v>41</v>
      </c>
      <c r="T43" s="68">
        <v>680</v>
      </c>
      <c r="U43" s="68">
        <v>100</v>
      </c>
      <c r="V43" s="68">
        <v>98</v>
      </c>
      <c r="W43" s="68">
        <v>70</v>
      </c>
      <c r="X43" s="68">
        <v>98</v>
      </c>
      <c r="Y43" s="68">
        <v>100</v>
      </c>
      <c r="Z43" s="91"/>
      <c r="AA43" s="91"/>
      <c r="AB43" s="68">
        <v>100</v>
      </c>
      <c r="AC43" s="68"/>
      <c r="AD43" s="68"/>
      <c r="AE43" s="42">
        <f t="shared" si="3"/>
        <v>370</v>
      </c>
      <c r="AF43" s="68">
        <f t="shared" si="0"/>
        <v>196</v>
      </c>
      <c r="AG43" s="118" t="s">
        <v>144</v>
      </c>
    </row>
    <row r="44" spans="1:33" s="34" customFormat="1" x14ac:dyDescent="0.25">
      <c r="A44" s="118"/>
      <c r="B44" s="118"/>
      <c r="C44" s="118"/>
      <c r="D44" s="118"/>
      <c r="E44" s="118"/>
      <c r="F44" s="118"/>
      <c r="G44" s="118"/>
      <c r="H44" s="118"/>
      <c r="I44" s="118"/>
      <c r="J44" s="118"/>
      <c r="K44" s="118"/>
      <c r="L44" s="118"/>
      <c r="M44" s="118"/>
      <c r="N44" s="81"/>
      <c r="O44" s="81"/>
      <c r="P44" s="118"/>
      <c r="Q44" s="68" t="s">
        <v>145</v>
      </c>
      <c r="R44" s="68" t="s">
        <v>146</v>
      </c>
      <c r="S44" s="68" t="s">
        <v>41</v>
      </c>
      <c r="T44" s="68">
        <v>39</v>
      </c>
      <c r="U44" s="68">
        <v>10</v>
      </c>
      <c r="V44" s="68">
        <v>35</v>
      </c>
      <c r="W44" s="68"/>
      <c r="X44" s="68"/>
      <c r="Y44" s="68"/>
      <c r="Z44" s="91"/>
      <c r="AA44" s="91"/>
      <c r="AB44" s="68"/>
      <c r="AC44" s="68"/>
      <c r="AD44" s="68"/>
      <c r="AE44" s="42">
        <f t="shared" si="3"/>
        <v>10</v>
      </c>
      <c r="AF44" s="68">
        <f t="shared" si="0"/>
        <v>35</v>
      </c>
      <c r="AG44" s="118"/>
    </row>
    <row r="45" spans="1:33" s="34" customFormat="1" ht="31.5" x14ac:dyDescent="0.25">
      <c r="A45" s="118"/>
      <c r="B45" s="118"/>
      <c r="C45" s="118"/>
      <c r="D45" s="118"/>
      <c r="E45" s="118"/>
      <c r="F45" s="118"/>
      <c r="G45" s="118"/>
      <c r="H45" s="118"/>
      <c r="I45" s="118"/>
      <c r="J45" s="118"/>
      <c r="K45" s="118"/>
      <c r="L45" s="118"/>
      <c r="M45" s="118"/>
      <c r="N45" s="81"/>
      <c r="O45" s="81"/>
      <c r="P45" s="118"/>
      <c r="Q45" s="68" t="s">
        <v>147</v>
      </c>
      <c r="R45" s="68" t="s">
        <v>148</v>
      </c>
      <c r="S45" s="68" t="s">
        <v>41</v>
      </c>
      <c r="T45" s="68">
        <v>2</v>
      </c>
      <c r="U45" s="68">
        <v>2</v>
      </c>
      <c r="V45" s="68">
        <v>2</v>
      </c>
      <c r="W45" s="68">
        <v>1</v>
      </c>
      <c r="X45" s="68">
        <v>1</v>
      </c>
      <c r="Y45" s="68">
        <v>2</v>
      </c>
      <c r="Z45" s="91"/>
      <c r="AA45" s="91"/>
      <c r="AB45" s="68">
        <v>2</v>
      </c>
      <c r="AC45" s="68"/>
      <c r="AD45" s="68"/>
      <c r="AE45" s="42">
        <f t="shared" si="3"/>
        <v>7</v>
      </c>
      <c r="AF45" s="68">
        <f t="shared" si="0"/>
        <v>3</v>
      </c>
      <c r="AG45" s="118"/>
    </row>
    <row r="46" spans="1:33" s="34" customFormat="1" ht="63" x14ac:dyDescent="0.25">
      <c r="A46" s="118" t="s">
        <v>30</v>
      </c>
      <c r="B46" s="118" t="s">
        <v>31</v>
      </c>
      <c r="C46" s="118" t="s">
        <v>149</v>
      </c>
      <c r="D46" s="118" t="s">
        <v>33</v>
      </c>
      <c r="E46" s="118" t="s">
        <v>78</v>
      </c>
      <c r="F46" s="118" t="s">
        <v>150</v>
      </c>
      <c r="G46" s="118" t="s">
        <v>151</v>
      </c>
      <c r="H46" s="118" t="s">
        <v>102</v>
      </c>
      <c r="I46" s="118" t="s">
        <v>103</v>
      </c>
      <c r="J46" s="119">
        <v>53161000000</v>
      </c>
      <c r="K46" s="119">
        <v>53160019500</v>
      </c>
      <c r="L46" s="119">
        <v>54340127579</v>
      </c>
      <c r="M46" s="119">
        <v>54340120185</v>
      </c>
      <c r="N46" s="86"/>
      <c r="O46" s="86"/>
      <c r="P46" s="118" t="s">
        <v>152</v>
      </c>
      <c r="Q46" s="68" t="s">
        <v>153</v>
      </c>
      <c r="R46" s="68" t="s">
        <v>154</v>
      </c>
      <c r="S46" s="68" t="s">
        <v>41</v>
      </c>
      <c r="T46" s="42">
        <v>479935</v>
      </c>
      <c r="U46" s="42">
        <v>100000</v>
      </c>
      <c r="V46" s="42">
        <v>194569</v>
      </c>
      <c r="W46" s="42">
        <v>1278657</v>
      </c>
      <c r="X46" s="53">
        <v>910756</v>
      </c>
      <c r="Y46" s="42">
        <v>15904</v>
      </c>
      <c r="Z46" s="91"/>
      <c r="AA46" s="91"/>
      <c r="AB46" s="42">
        <v>19108</v>
      </c>
      <c r="AC46" s="68"/>
      <c r="AD46" s="68"/>
      <c r="AE46" s="42">
        <f t="shared" si="3"/>
        <v>1413669</v>
      </c>
      <c r="AF46" s="42">
        <f t="shared" si="0"/>
        <v>1105325</v>
      </c>
      <c r="AG46" s="118" t="s">
        <v>155</v>
      </c>
    </row>
    <row r="47" spans="1:33" s="34" customFormat="1" ht="47.25" x14ac:dyDescent="0.25">
      <c r="A47" s="118"/>
      <c r="B47" s="118"/>
      <c r="C47" s="118"/>
      <c r="D47" s="118"/>
      <c r="E47" s="118"/>
      <c r="F47" s="118"/>
      <c r="G47" s="118"/>
      <c r="H47" s="118"/>
      <c r="I47" s="118"/>
      <c r="J47" s="119"/>
      <c r="K47" s="119"/>
      <c r="L47" s="119"/>
      <c r="M47" s="119"/>
      <c r="N47" s="86"/>
      <c r="O47" s="86"/>
      <c r="P47" s="118"/>
      <c r="Q47" s="68" t="s">
        <v>153</v>
      </c>
      <c r="R47" s="68" t="s">
        <v>156</v>
      </c>
      <c r="S47" s="68" t="s">
        <v>132</v>
      </c>
      <c r="T47" s="68">
        <v>4</v>
      </c>
      <c r="U47" s="68">
        <v>4</v>
      </c>
      <c r="V47" s="68">
        <v>4</v>
      </c>
      <c r="W47" s="68">
        <v>4</v>
      </c>
      <c r="X47" s="54">
        <v>4</v>
      </c>
      <c r="Y47" s="68">
        <v>4</v>
      </c>
      <c r="Z47" s="91"/>
      <c r="AA47" s="91"/>
      <c r="AB47" s="68">
        <v>4</v>
      </c>
      <c r="AC47" s="68"/>
      <c r="AD47" s="68"/>
      <c r="AE47" s="68">
        <f t="shared" si="3"/>
        <v>4</v>
      </c>
      <c r="AF47" s="42">
        <f t="shared" si="0"/>
        <v>4</v>
      </c>
      <c r="AG47" s="118"/>
    </row>
    <row r="48" spans="1:33" s="34" customFormat="1" ht="47.25" x14ac:dyDescent="0.25">
      <c r="A48" s="118"/>
      <c r="B48" s="118"/>
      <c r="C48" s="118"/>
      <c r="D48" s="118"/>
      <c r="E48" s="118"/>
      <c r="F48" s="118"/>
      <c r="G48" s="118"/>
      <c r="H48" s="118"/>
      <c r="I48" s="118"/>
      <c r="J48" s="119"/>
      <c r="K48" s="119"/>
      <c r="L48" s="119"/>
      <c r="M48" s="119"/>
      <c r="N48" s="86"/>
      <c r="O48" s="86"/>
      <c r="P48" s="118"/>
      <c r="Q48" s="68" t="s">
        <v>153</v>
      </c>
      <c r="R48" s="68" t="s">
        <v>157</v>
      </c>
      <c r="S48" s="68" t="s">
        <v>41</v>
      </c>
      <c r="T48" s="42">
        <v>149437</v>
      </c>
      <c r="U48" s="42">
        <v>25000</v>
      </c>
      <c r="V48" s="42">
        <v>23215</v>
      </c>
      <c r="W48" s="42">
        <v>168440</v>
      </c>
      <c r="X48" s="53">
        <v>95888</v>
      </c>
      <c r="Y48" s="42">
        <v>3976</v>
      </c>
      <c r="Z48" s="91"/>
      <c r="AA48" s="91"/>
      <c r="AB48" s="42">
        <v>4776</v>
      </c>
      <c r="AC48" s="68"/>
      <c r="AD48" s="68"/>
      <c r="AE48" s="42">
        <f t="shared" si="3"/>
        <v>202192</v>
      </c>
      <c r="AF48" s="42">
        <f t="shared" si="0"/>
        <v>119103</v>
      </c>
      <c r="AG48" s="118"/>
    </row>
    <row r="49" spans="1:33" s="34" customFormat="1" ht="47.25" x14ac:dyDescent="0.25">
      <c r="A49" s="118"/>
      <c r="B49" s="118"/>
      <c r="C49" s="118"/>
      <c r="D49" s="118"/>
      <c r="E49" s="118"/>
      <c r="F49" s="118"/>
      <c r="G49" s="118"/>
      <c r="H49" s="118"/>
      <c r="I49" s="118"/>
      <c r="J49" s="119"/>
      <c r="K49" s="119"/>
      <c r="L49" s="119"/>
      <c r="M49" s="119"/>
      <c r="N49" s="86"/>
      <c r="O49" s="86"/>
      <c r="P49" s="118"/>
      <c r="Q49" s="68" t="s">
        <v>153</v>
      </c>
      <c r="R49" s="68" t="s">
        <v>158</v>
      </c>
      <c r="S49" s="68" t="s">
        <v>41</v>
      </c>
      <c r="T49" s="42">
        <v>9239</v>
      </c>
      <c r="U49" s="42">
        <v>9000</v>
      </c>
      <c r="V49" s="42">
        <v>9609</v>
      </c>
      <c r="W49" s="42">
        <v>4000</v>
      </c>
      <c r="X49" s="53">
        <v>4019</v>
      </c>
      <c r="Y49" s="42">
        <v>0</v>
      </c>
      <c r="Z49" s="91"/>
      <c r="AA49" s="91"/>
      <c r="AB49" s="42">
        <v>0</v>
      </c>
      <c r="AC49" s="68"/>
      <c r="AD49" s="68"/>
      <c r="AE49" s="42">
        <f t="shared" si="3"/>
        <v>13000</v>
      </c>
      <c r="AF49" s="42">
        <f t="shared" si="0"/>
        <v>13628</v>
      </c>
      <c r="AG49" s="118"/>
    </row>
    <row r="50" spans="1:33" s="34" customFormat="1" ht="47.25" x14ac:dyDescent="0.25">
      <c r="A50" s="118"/>
      <c r="B50" s="118"/>
      <c r="C50" s="118"/>
      <c r="D50" s="118"/>
      <c r="E50" s="118"/>
      <c r="F50" s="118"/>
      <c r="G50" s="118"/>
      <c r="H50" s="118"/>
      <c r="I50" s="118"/>
      <c r="J50" s="119"/>
      <c r="K50" s="119"/>
      <c r="L50" s="119"/>
      <c r="M50" s="119"/>
      <c r="N50" s="86"/>
      <c r="O50" s="86"/>
      <c r="P50" s="118"/>
      <c r="Q50" s="68" t="s">
        <v>153</v>
      </c>
      <c r="R50" s="68" t="s">
        <v>159</v>
      </c>
      <c r="S50" s="68" t="s">
        <v>109</v>
      </c>
      <c r="T50" s="40">
        <v>1</v>
      </c>
      <c r="U50" s="40">
        <v>1</v>
      </c>
      <c r="V50" s="40">
        <v>1</v>
      </c>
      <c r="W50" s="40">
        <v>1</v>
      </c>
      <c r="X50" s="55">
        <v>1</v>
      </c>
      <c r="Y50" s="40">
        <v>1</v>
      </c>
      <c r="Z50" s="91"/>
      <c r="AA50" s="91"/>
      <c r="AB50" s="40">
        <v>1</v>
      </c>
      <c r="AC50" s="68"/>
      <c r="AD50" s="68"/>
      <c r="AE50" s="41">
        <f t="shared" si="3"/>
        <v>1</v>
      </c>
      <c r="AF50" s="41">
        <f t="shared" si="0"/>
        <v>1</v>
      </c>
      <c r="AG50" s="118"/>
    </row>
    <row r="51" spans="1:33" s="34" customFormat="1" ht="47.25" x14ac:dyDescent="0.25">
      <c r="A51" s="118"/>
      <c r="B51" s="118"/>
      <c r="C51" s="118"/>
      <c r="D51" s="118"/>
      <c r="E51" s="118"/>
      <c r="F51" s="118"/>
      <c r="G51" s="118"/>
      <c r="H51" s="118"/>
      <c r="I51" s="118"/>
      <c r="J51" s="119"/>
      <c r="K51" s="119"/>
      <c r="L51" s="119"/>
      <c r="M51" s="119"/>
      <c r="N51" s="86"/>
      <c r="O51" s="86"/>
      <c r="P51" s="118"/>
      <c r="Q51" s="68" t="s">
        <v>160</v>
      </c>
      <c r="R51" s="68" t="s">
        <v>161</v>
      </c>
      <c r="S51" s="68" t="s">
        <v>41</v>
      </c>
      <c r="T51" s="42">
        <v>7701</v>
      </c>
      <c r="U51" s="42">
        <v>9000</v>
      </c>
      <c r="V51" s="42">
        <v>9474</v>
      </c>
      <c r="W51" s="42">
        <v>25000</v>
      </c>
      <c r="X51" s="53">
        <v>25583</v>
      </c>
      <c r="Y51" s="42">
        <v>5000</v>
      </c>
      <c r="Z51" s="91"/>
      <c r="AA51" s="91"/>
      <c r="AB51" s="42">
        <v>85700</v>
      </c>
      <c r="AC51" s="68"/>
      <c r="AD51" s="68"/>
      <c r="AE51" s="42">
        <v>124700</v>
      </c>
      <c r="AF51" s="42">
        <f t="shared" si="0"/>
        <v>35057</v>
      </c>
      <c r="AG51" s="118"/>
    </row>
    <row r="52" spans="1:33" s="34" customFormat="1" ht="47.25" x14ac:dyDescent="0.25">
      <c r="A52" s="118"/>
      <c r="B52" s="118"/>
      <c r="C52" s="118"/>
      <c r="D52" s="118"/>
      <c r="E52" s="118"/>
      <c r="F52" s="118"/>
      <c r="G52" s="118"/>
      <c r="H52" s="118"/>
      <c r="I52" s="118"/>
      <c r="J52" s="119"/>
      <c r="K52" s="119"/>
      <c r="L52" s="119"/>
      <c r="M52" s="119"/>
      <c r="N52" s="86"/>
      <c r="O52" s="86"/>
      <c r="P52" s="118"/>
      <c r="Q52" s="68" t="s">
        <v>160</v>
      </c>
      <c r="R52" s="68" t="s">
        <v>162</v>
      </c>
      <c r="S52" s="68" t="s">
        <v>41</v>
      </c>
      <c r="T52" s="68">
        <v>1</v>
      </c>
      <c r="U52" s="68">
        <v>1</v>
      </c>
      <c r="V52" s="68">
        <v>1</v>
      </c>
      <c r="W52" s="68">
        <v>1</v>
      </c>
      <c r="X52" s="54">
        <v>1</v>
      </c>
      <c r="Y52" s="68">
        <v>1</v>
      </c>
      <c r="Z52" s="91"/>
      <c r="AA52" s="91"/>
      <c r="AB52" s="68">
        <v>1</v>
      </c>
      <c r="AC52" s="68"/>
      <c r="AD52" s="68"/>
      <c r="AE52" s="68">
        <f t="shared" si="3"/>
        <v>4</v>
      </c>
      <c r="AF52" s="42">
        <f t="shared" si="0"/>
        <v>2</v>
      </c>
      <c r="AG52" s="118"/>
    </row>
    <row r="53" spans="1:33" s="34" customFormat="1" ht="47.25" x14ac:dyDescent="0.25">
      <c r="A53" s="118"/>
      <c r="B53" s="118"/>
      <c r="C53" s="118"/>
      <c r="D53" s="118"/>
      <c r="E53" s="118"/>
      <c r="F53" s="118"/>
      <c r="G53" s="118"/>
      <c r="H53" s="118"/>
      <c r="I53" s="118"/>
      <c r="J53" s="119"/>
      <c r="K53" s="119"/>
      <c r="L53" s="119"/>
      <c r="M53" s="119"/>
      <c r="N53" s="86"/>
      <c r="O53" s="86"/>
      <c r="P53" s="118"/>
      <c r="Q53" s="68" t="s">
        <v>672</v>
      </c>
      <c r="R53" s="68" t="s">
        <v>673</v>
      </c>
      <c r="S53" s="68" t="s">
        <v>41</v>
      </c>
      <c r="T53" s="68">
        <v>0</v>
      </c>
      <c r="U53" s="42">
        <v>0</v>
      </c>
      <c r="V53" s="42">
        <v>0</v>
      </c>
      <c r="W53" s="42">
        <v>24000</v>
      </c>
      <c r="X53" s="54">
        <v>0</v>
      </c>
      <c r="Y53" s="42">
        <v>4000</v>
      </c>
      <c r="Z53" s="91"/>
      <c r="AA53" s="91"/>
      <c r="AB53" s="42">
        <v>9742</v>
      </c>
      <c r="AC53" s="68"/>
      <c r="AD53" s="68"/>
      <c r="AE53" s="42">
        <f t="shared" si="3"/>
        <v>37742</v>
      </c>
      <c r="AF53" s="42">
        <f t="shared" si="0"/>
        <v>0</v>
      </c>
      <c r="AG53" s="118"/>
    </row>
    <row r="54" spans="1:33" s="34" customFormat="1" ht="47.25" x14ac:dyDescent="0.25">
      <c r="A54" s="118"/>
      <c r="B54" s="118"/>
      <c r="C54" s="118"/>
      <c r="D54" s="118"/>
      <c r="E54" s="118"/>
      <c r="F54" s="118"/>
      <c r="G54" s="118"/>
      <c r="H54" s="118"/>
      <c r="I54" s="118"/>
      <c r="J54" s="119"/>
      <c r="K54" s="119"/>
      <c r="L54" s="119"/>
      <c r="M54" s="119"/>
      <c r="N54" s="86"/>
      <c r="O54" s="86"/>
      <c r="P54" s="118"/>
      <c r="Q54" s="68" t="s">
        <v>672</v>
      </c>
      <c r="R54" s="68" t="s">
        <v>674</v>
      </c>
      <c r="S54" s="68" t="s">
        <v>41</v>
      </c>
      <c r="T54" s="68">
        <v>0</v>
      </c>
      <c r="U54" s="68">
        <v>0</v>
      </c>
      <c r="V54" s="68">
        <v>0</v>
      </c>
      <c r="W54" s="68">
        <v>200</v>
      </c>
      <c r="X54" s="42">
        <v>0</v>
      </c>
      <c r="Y54" s="42">
        <v>40000</v>
      </c>
      <c r="Z54" s="91"/>
      <c r="AA54" s="91"/>
      <c r="AB54" s="42">
        <v>347200</v>
      </c>
      <c r="AC54" s="68"/>
      <c r="AD54" s="68"/>
      <c r="AE54" s="42">
        <f t="shared" si="3"/>
        <v>387400</v>
      </c>
      <c r="AF54" s="42">
        <f t="shared" si="0"/>
        <v>0</v>
      </c>
      <c r="AG54" s="118"/>
    </row>
    <row r="55" spans="1:33" s="34" customFormat="1" ht="47.25" x14ac:dyDescent="0.25">
      <c r="A55" s="118"/>
      <c r="B55" s="118"/>
      <c r="C55" s="118"/>
      <c r="D55" s="118"/>
      <c r="E55" s="118"/>
      <c r="F55" s="118"/>
      <c r="G55" s="118"/>
      <c r="H55" s="118"/>
      <c r="I55" s="118"/>
      <c r="J55" s="119"/>
      <c r="K55" s="119"/>
      <c r="L55" s="119"/>
      <c r="M55" s="119"/>
      <c r="N55" s="86"/>
      <c r="O55" s="86"/>
      <c r="P55" s="118"/>
      <c r="Q55" s="68" t="s">
        <v>672</v>
      </c>
      <c r="R55" s="68" t="s">
        <v>675</v>
      </c>
      <c r="S55" s="68" t="s">
        <v>41</v>
      </c>
      <c r="T55" s="68">
        <v>0</v>
      </c>
      <c r="U55" s="68">
        <v>0</v>
      </c>
      <c r="V55" s="68">
        <v>0</v>
      </c>
      <c r="W55" s="68">
        <v>800</v>
      </c>
      <c r="X55" s="54">
        <v>0</v>
      </c>
      <c r="Y55" s="42">
        <v>4000</v>
      </c>
      <c r="Z55" s="91"/>
      <c r="AA55" s="91"/>
      <c r="AB55" s="42">
        <v>33942</v>
      </c>
      <c r="AC55" s="68"/>
      <c r="AD55" s="68"/>
      <c r="AE55" s="42">
        <f t="shared" si="3"/>
        <v>38742</v>
      </c>
      <c r="AF55" s="42">
        <f t="shared" si="0"/>
        <v>0</v>
      </c>
      <c r="AG55" s="118"/>
    </row>
    <row r="56" spans="1:33" s="34" customFormat="1" ht="47.25" customHeight="1" x14ac:dyDescent="0.25">
      <c r="A56" s="118"/>
      <c r="B56" s="118"/>
      <c r="C56" s="118"/>
      <c r="D56" s="118"/>
      <c r="E56" s="118"/>
      <c r="F56" s="118"/>
      <c r="G56" s="118"/>
      <c r="H56" s="118"/>
      <c r="I56" s="118"/>
      <c r="J56" s="119"/>
      <c r="K56" s="119"/>
      <c r="L56" s="119"/>
      <c r="M56" s="119"/>
      <c r="N56" s="86"/>
      <c r="O56" s="86"/>
      <c r="P56" s="118"/>
      <c r="Q56" s="68" t="s">
        <v>164</v>
      </c>
      <c r="R56" s="68" t="s">
        <v>165</v>
      </c>
      <c r="S56" s="68" t="s">
        <v>41</v>
      </c>
      <c r="T56" s="68">
        <v>670.1</v>
      </c>
      <c r="U56" s="68">
        <v>412</v>
      </c>
      <c r="V56" s="68">
        <v>412</v>
      </c>
      <c r="W56" s="68">
        <v>100</v>
      </c>
      <c r="X56" s="54">
        <v>110.12</v>
      </c>
      <c r="Y56" s="68">
        <v>190</v>
      </c>
      <c r="Z56" s="91"/>
      <c r="AA56" s="91"/>
      <c r="AB56" s="68">
        <v>946</v>
      </c>
      <c r="AC56" s="68"/>
      <c r="AD56" s="68"/>
      <c r="AE56" s="42">
        <v>1648</v>
      </c>
      <c r="AF56" s="51">
        <f t="shared" si="0"/>
        <v>522.12</v>
      </c>
      <c r="AG56" s="118"/>
    </row>
    <row r="57" spans="1:33" s="34" customFormat="1" ht="31.5" x14ac:dyDescent="0.25">
      <c r="A57" s="118"/>
      <c r="B57" s="118"/>
      <c r="C57" s="118"/>
      <c r="D57" s="118"/>
      <c r="E57" s="118"/>
      <c r="F57" s="118"/>
      <c r="G57" s="118"/>
      <c r="H57" s="118"/>
      <c r="I57" s="118"/>
      <c r="J57" s="119"/>
      <c r="K57" s="119"/>
      <c r="L57" s="119"/>
      <c r="M57" s="119"/>
      <c r="N57" s="86"/>
      <c r="O57" s="86"/>
      <c r="P57" s="118"/>
      <c r="Q57" s="68" t="s">
        <v>164</v>
      </c>
      <c r="R57" s="68" t="s">
        <v>166</v>
      </c>
      <c r="S57" s="68" t="s">
        <v>41</v>
      </c>
      <c r="T57" s="42">
        <v>55294</v>
      </c>
      <c r="U57" s="42">
        <v>25000</v>
      </c>
      <c r="V57" s="42">
        <v>35880</v>
      </c>
      <c r="W57" s="42">
        <v>15000</v>
      </c>
      <c r="X57" s="53">
        <v>11004</v>
      </c>
      <c r="Y57" s="42">
        <v>66529</v>
      </c>
      <c r="Z57" s="91"/>
      <c r="AA57" s="91"/>
      <c r="AB57" s="42">
        <v>30000</v>
      </c>
      <c r="AC57" s="68"/>
      <c r="AD57" s="68"/>
      <c r="AE57" s="42">
        <v>136529</v>
      </c>
      <c r="AF57" s="42">
        <f t="shared" si="0"/>
        <v>46884</v>
      </c>
      <c r="AG57" s="118"/>
    </row>
    <row r="58" spans="1:33" s="34" customFormat="1" ht="47.25" x14ac:dyDescent="0.25">
      <c r="A58" s="118"/>
      <c r="B58" s="118"/>
      <c r="C58" s="118"/>
      <c r="D58" s="118"/>
      <c r="E58" s="118"/>
      <c r="F58" s="118"/>
      <c r="G58" s="118"/>
      <c r="H58" s="118"/>
      <c r="I58" s="118"/>
      <c r="J58" s="119"/>
      <c r="K58" s="119"/>
      <c r="L58" s="119"/>
      <c r="M58" s="119"/>
      <c r="N58" s="86"/>
      <c r="O58" s="86"/>
      <c r="P58" s="118"/>
      <c r="Q58" s="68" t="s">
        <v>167</v>
      </c>
      <c r="R58" s="68" t="s">
        <v>168</v>
      </c>
      <c r="S58" s="68" t="s">
        <v>41</v>
      </c>
      <c r="T58" s="42">
        <v>1076</v>
      </c>
      <c r="U58" s="42">
        <v>1000</v>
      </c>
      <c r="V58" s="42">
        <v>1849</v>
      </c>
      <c r="W58" s="42">
        <v>1000</v>
      </c>
      <c r="X58" s="53">
        <v>1051</v>
      </c>
      <c r="Y58" s="42">
        <v>2000</v>
      </c>
      <c r="Z58" s="91"/>
      <c r="AA58" s="91"/>
      <c r="AB58" s="42">
        <v>1000</v>
      </c>
      <c r="AC58" s="68"/>
      <c r="AD58" s="68"/>
      <c r="AE58" s="42">
        <v>5000</v>
      </c>
      <c r="AF58" s="42">
        <f t="shared" si="0"/>
        <v>2900</v>
      </c>
      <c r="AG58" s="118"/>
    </row>
    <row r="59" spans="1:33" s="34" customFormat="1" ht="47.25" x14ac:dyDescent="0.25">
      <c r="A59" s="118"/>
      <c r="B59" s="118"/>
      <c r="C59" s="118"/>
      <c r="D59" s="118"/>
      <c r="E59" s="118"/>
      <c r="F59" s="118"/>
      <c r="G59" s="118"/>
      <c r="H59" s="118"/>
      <c r="I59" s="118"/>
      <c r="J59" s="119"/>
      <c r="K59" s="119"/>
      <c r="L59" s="119"/>
      <c r="M59" s="119"/>
      <c r="N59" s="86"/>
      <c r="O59" s="86"/>
      <c r="P59" s="118"/>
      <c r="Q59" s="68" t="s">
        <v>169</v>
      </c>
      <c r="R59" s="68" t="s">
        <v>170</v>
      </c>
      <c r="S59" s="68" t="s">
        <v>41</v>
      </c>
      <c r="T59" s="42">
        <v>0</v>
      </c>
      <c r="U59" s="42">
        <v>0</v>
      </c>
      <c r="V59" s="68">
        <v>0</v>
      </c>
      <c r="W59" s="68">
        <v>0</v>
      </c>
      <c r="X59" s="54">
        <v>0</v>
      </c>
      <c r="Y59" s="42">
        <v>1543</v>
      </c>
      <c r="Z59" s="91"/>
      <c r="AA59" s="91"/>
      <c r="AB59" s="42">
        <v>12333</v>
      </c>
      <c r="AC59" s="68"/>
      <c r="AD59" s="68"/>
      <c r="AE59" s="42">
        <v>13876</v>
      </c>
      <c r="AF59" s="42">
        <f t="shared" si="0"/>
        <v>0</v>
      </c>
      <c r="AG59" s="118"/>
    </row>
    <row r="60" spans="1:33" s="34" customFormat="1" ht="47.25" x14ac:dyDescent="0.25">
      <c r="A60" s="118"/>
      <c r="B60" s="118"/>
      <c r="C60" s="118"/>
      <c r="D60" s="118"/>
      <c r="E60" s="118"/>
      <c r="F60" s="118"/>
      <c r="G60" s="118"/>
      <c r="H60" s="118"/>
      <c r="I60" s="118"/>
      <c r="J60" s="119"/>
      <c r="K60" s="119"/>
      <c r="L60" s="119"/>
      <c r="M60" s="119"/>
      <c r="N60" s="86"/>
      <c r="O60" s="86"/>
      <c r="P60" s="118"/>
      <c r="Q60" s="68" t="s">
        <v>676</v>
      </c>
      <c r="R60" s="68" t="s">
        <v>677</v>
      </c>
      <c r="S60" s="68" t="s">
        <v>41</v>
      </c>
      <c r="T60" s="42">
        <v>0</v>
      </c>
      <c r="U60" s="42">
        <v>0</v>
      </c>
      <c r="V60" s="42">
        <v>0</v>
      </c>
      <c r="W60" s="42">
        <v>0</v>
      </c>
      <c r="X60" s="53">
        <v>0</v>
      </c>
      <c r="Y60" s="42">
        <v>4</v>
      </c>
      <c r="Z60" s="91"/>
      <c r="AA60" s="91"/>
      <c r="AB60" s="42">
        <v>4</v>
      </c>
      <c r="AC60" s="68"/>
      <c r="AD60" s="68"/>
      <c r="AE60" s="42">
        <f t="shared" si="3"/>
        <v>8</v>
      </c>
      <c r="AF60" s="42">
        <f t="shared" si="0"/>
        <v>0</v>
      </c>
      <c r="AG60" s="118"/>
    </row>
    <row r="61" spans="1:33" s="34" customFormat="1" ht="31.5" x14ac:dyDescent="0.25">
      <c r="A61" s="118"/>
      <c r="B61" s="118"/>
      <c r="C61" s="118"/>
      <c r="D61" s="118"/>
      <c r="E61" s="118"/>
      <c r="F61" s="118"/>
      <c r="G61" s="118"/>
      <c r="H61" s="118"/>
      <c r="I61" s="118"/>
      <c r="J61" s="119"/>
      <c r="K61" s="119"/>
      <c r="L61" s="119"/>
      <c r="M61" s="119"/>
      <c r="N61" s="86"/>
      <c r="O61" s="86"/>
      <c r="P61" s="118"/>
      <c r="Q61" s="68" t="s">
        <v>678</v>
      </c>
      <c r="R61" s="68" t="s">
        <v>679</v>
      </c>
      <c r="S61" s="68" t="s">
        <v>41</v>
      </c>
      <c r="T61" s="42">
        <v>0</v>
      </c>
      <c r="U61" s="42">
        <v>0</v>
      </c>
      <c r="V61" s="68">
        <v>0</v>
      </c>
      <c r="W61" s="68">
        <v>0</v>
      </c>
      <c r="X61" s="54">
        <v>0</v>
      </c>
      <c r="Y61" s="42">
        <v>1000</v>
      </c>
      <c r="Z61" s="91"/>
      <c r="AA61" s="91"/>
      <c r="AB61" s="42">
        <v>8686</v>
      </c>
      <c r="AC61" s="68"/>
      <c r="AD61" s="68"/>
      <c r="AE61" s="42">
        <f t="shared" si="3"/>
        <v>9686</v>
      </c>
      <c r="AF61" s="42">
        <f t="shared" si="0"/>
        <v>0</v>
      </c>
      <c r="AG61" s="118"/>
    </row>
    <row r="62" spans="1:33" s="34" customFormat="1" ht="31.5" x14ac:dyDescent="0.25">
      <c r="A62" s="111" t="s">
        <v>30</v>
      </c>
      <c r="B62" s="111" t="s">
        <v>31</v>
      </c>
      <c r="C62" s="111" t="s">
        <v>171</v>
      </c>
      <c r="D62" s="111" t="s">
        <v>33</v>
      </c>
      <c r="E62" s="111" t="s">
        <v>172</v>
      </c>
      <c r="F62" s="111" t="s">
        <v>173</v>
      </c>
      <c r="G62" s="111" t="s">
        <v>174</v>
      </c>
      <c r="H62" s="111" t="s">
        <v>102</v>
      </c>
      <c r="I62" s="111" t="s">
        <v>103</v>
      </c>
      <c r="J62" s="111"/>
      <c r="K62" s="111"/>
      <c r="L62" s="111"/>
      <c r="M62" s="111"/>
      <c r="N62" s="82"/>
      <c r="O62" s="82"/>
      <c r="P62" s="111"/>
      <c r="Q62" s="68" t="s">
        <v>175</v>
      </c>
      <c r="R62" s="68" t="s">
        <v>176</v>
      </c>
      <c r="S62" s="68" t="s">
        <v>41</v>
      </c>
      <c r="T62" s="68">
        <v>0</v>
      </c>
      <c r="U62" s="68">
        <v>1</v>
      </c>
      <c r="V62" s="68">
        <v>1</v>
      </c>
      <c r="W62" s="68">
        <v>1</v>
      </c>
      <c r="X62" s="54">
        <v>1</v>
      </c>
      <c r="Y62" s="68">
        <v>1</v>
      </c>
      <c r="Z62" s="91"/>
      <c r="AA62" s="91"/>
      <c r="AB62" s="68">
        <v>1</v>
      </c>
      <c r="AC62" s="68"/>
      <c r="AD62" s="68"/>
      <c r="AE62" s="68">
        <f t="shared" si="3"/>
        <v>4</v>
      </c>
      <c r="AF62" s="50">
        <f t="shared" si="0"/>
        <v>2</v>
      </c>
      <c r="AG62" s="111" t="s">
        <v>144</v>
      </c>
    </row>
    <row r="63" spans="1:33" s="34" customFormat="1" ht="66.75" customHeight="1" x14ac:dyDescent="0.25">
      <c r="A63" s="117"/>
      <c r="B63" s="117"/>
      <c r="C63" s="117"/>
      <c r="D63" s="117"/>
      <c r="E63" s="117"/>
      <c r="F63" s="117"/>
      <c r="G63" s="117"/>
      <c r="H63" s="117"/>
      <c r="I63" s="117"/>
      <c r="J63" s="117"/>
      <c r="K63" s="117"/>
      <c r="L63" s="117"/>
      <c r="M63" s="117"/>
      <c r="N63" s="83"/>
      <c r="O63" s="83"/>
      <c r="P63" s="117"/>
      <c r="Q63" s="68" t="s">
        <v>177</v>
      </c>
      <c r="R63" s="68" t="s">
        <v>178</v>
      </c>
      <c r="S63" s="68" t="s">
        <v>41</v>
      </c>
      <c r="T63" s="68">
        <v>0</v>
      </c>
      <c r="U63" s="68">
        <v>0</v>
      </c>
      <c r="V63" s="68">
        <v>0</v>
      </c>
      <c r="W63" s="68">
        <v>5</v>
      </c>
      <c r="X63" s="54">
        <v>5</v>
      </c>
      <c r="Y63" s="68">
        <v>3</v>
      </c>
      <c r="Z63" s="91"/>
      <c r="AA63" s="91"/>
      <c r="AB63" s="68">
        <v>3</v>
      </c>
      <c r="AC63" s="68"/>
      <c r="AD63" s="68"/>
      <c r="AE63" s="68">
        <f t="shared" si="3"/>
        <v>11</v>
      </c>
      <c r="AF63" s="50">
        <f t="shared" si="0"/>
        <v>5</v>
      </c>
      <c r="AG63" s="117"/>
    </row>
    <row r="64" spans="1:33" s="34" customFormat="1" ht="47.25" customHeight="1" x14ac:dyDescent="0.25">
      <c r="A64" s="117"/>
      <c r="B64" s="117"/>
      <c r="C64" s="117"/>
      <c r="D64" s="117"/>
      <c r="E64" s="117"/>
      <c r="F64" s="117"/>
      <c r="G64" s="117"/>
      <c r="H64" s="117"/>
      <c r="I64" s="117"/>
      <c r="J64" s="117"/>
      <c r="K64" s="117"/>
      <c r="L64" s="117"/>
      <c r="M64" s="117"/>
      <c r="N64" s="83"/>
      <c r="O64" s="83"/>
      <c r="P64" s="117"/>
      <c r="Q64" s="68" t="s">
        <v>177</v>
      </c>
      <c r="R64" s="68" t="s">
        <v>179</v>
      </c>
      <c r="S64" s="68" t="s">
        <v>109</v>
      </c>
      <c r="T64" s="41">
        <v>0</v>
      </c>
      <c r="U64" s="41">
        <v>0</v>
      </c>
      <c r="V64" s="40">
        <v>0</v>
      </c>
      <c r="W64" s="41">
        <v>1</v>
      </c>
      <c r="X64" s="55">
        <v>1</v>
      </c>
      <c r="Y64" s="41">
        <v>1</v>
      </c>
      <c r="Z64" s="91"/>
      <c r="AA64" s="91"/>
      <c r="AB64" s="41">
        <v>1</v>
      </c>
      <c r="AC64" s="68"/>
      <c r="AD64" s="68"/>
      <c r="AE64" s="41">
        <f t="shared" si="3"/>
        <v>1</v>
      </c>
      <c r="AF64" s="42">
        <f t="shared" si="0"/>
        <v>1</v>
      </c>
      <c r="AG64" s="117"/>
    </row>
    <row r="65" spans="1:33" s="34" customFormat="1" ht="81" customHeight="1" x14ac:dyDescent="0.25">
      <c r="A65" s="117"/>
      <c r="B65" s="117"/>
      <c r="C65" s="117"/>
      <c r="D65" s="117"/>
      <c r="E65" s="117"/>
      <c r="F65" s="117"/>
      <c r="G65" s="117"/>
      <c r="H65" s="117"/>
      <c r="I65" s="117"/>
      <c r="J65" s="117"/>
      <c r="K65" s="117"/>
      <c r="L65" s="117"/>
      <c r="M65" s="117"/>
      <c r="N65" s="83"/>
      <c r="O65" s="83"/>
      <c r="P65" s="117"/>
      <c r="Q65" s="68" t="s">
        <v>177</v>
      </c>
      <c r="R65" s="68" t="s">
        <v>180</v>
      </c>
      <c r="S65" s="68" t="s">
        <v>41</v>
      </c>
      <c r="T65" s="68">
        <v>0</v>
      </c>
      <c r="U65" s="68">
        <v>0</v>
      </c>
      <c r="V65" s="68">
        <v>0</v>
      </c>
      <c r="W65" s="68">
        <v>2</v>
      </c>
      <c r="X65" s="54">
        <v>2</v>
      </c>
      <c r="Y65" s="68">
        <v>0</v>
      </c>
      <c r="Z65" s="91"/>
      <c r="AA65" s="91"/>
      <c r="AB65" s="68">
        <v>0</v>
      </c>
      <c r="AC65" s="68"/>
      <c r="AD65" s="68"/>
      <c r="AE65" s="68">
        <f t="shared" si="3"/>
        <v>2</v>
      </c>
      <c r="AF65" s="50">
        <f t="shared" si="0"/>
        <v>2</v>
      </c>
      <c r="AG65" s="117"/>
    </row>
    <row r="66" spans="1:33" s="34" customFormat="1" ht="92.25" customHeight="1" x14ac:dyDescent="0.25">
      <c r="A66" s="112"/>
      <c r="B66" s="112"/>
      <c r="C66" s="112"/>
      <c r="D66" s="112"/>
      <c r="E66" s="112"/>
      <c r="F66" s="112"/>
      <c r="G66" s="112"/>
      <c r="H66" s="112"/>
      <c r="I66" s="112"/>
      <c r="J66" s="112"/>
      <c r="K66" s="112"/>
      <c r="L66" s="112"/>
      <c r="M66" s="112"/>
      <c r="N66" s="84"/>
      <c r="O66" s="84"/>
      <c r="P66" s="112"/>
      <c r="Q66" s="68" t="s">
        <v>177</v>
      </c>
      <c r="R66" s="68" t="s">
        <v>181</v>
      </c>
      <c r="S66" s="68" t="s">
        <v>41</v>
      </c>
      <c r="T66" s="68">
        <v>0</v>
      </c>
      <c r="U66" s="68">
        <v>0</v>
      </c>
      <c r="V66" s="68">
        <v>0</v>
      </c>
      <c r="W66" s="68">
        <v>3</v>
      </c>
      <c r="X66" s="54">
        <v>3</v>
      </c>
      <c r="Y66" s="68">
        <v>3</v>
      </c>
      <c r="Z66" s="91"/>
      <c r="AA66" s="91"/>
      <c r="AB66" s="68">
        <v>3</v>
      </c>
      <c r="AC66" s="68"/>
      <c r="AD66" s="68"/>
      <c r="AE66" s="68">
        <f t="shared" si="3"/>
        <v>9</v>
      </c>
      <c r="AF66" s="50">
        <f t="shared" si="0"/>
        <v>3</v>
      </c>
      <c r="AG66" s="112"/>
    </row>
    <row r="67" spans="1:33" s="34" customFormat="1" ht="31.5" customHeight="1" x14ac:dyDescent="0.25">
      <c r="A67" s="111" t="s">
        <v>30</v>
      </c>
      <c r="B67" s="111" t="s">
        <v>31</v>
      </c>
      <c r="C67" s="111" t="s">
        <v>171</v>
      </c>
      <c r="D67" s="111" t="s">
        <v>33</v>
      </c>
      <c r="E67" s="111" t="s">
        <v>172</v>
      </c>
      <c r="F67" s="111" t="s">
        <v>182</v>
      </c>
      <c r="G67" s="111" t="s">
        <v>183</v>
      </c>
      <c r="H67" s="111" t="s">
        <v>102</v>
      </c>
      <c r="I67" s="111" t="s">
        <v>103</v>
      </c>
      <c r="J67" s="111"/>
      <c r="K67" s="111"/>
      <c r="L67" s="111"/>
      <c r="M67" s="111"/>
      <c r="N67" s="82"/>
      <c r="O67" s="82"/>
      <c r="P67" s="111"/>
      <c r="Q67" s="68" t="s">
        <v>184</v>
      </c>
      <c r="R67" s="68" t="s">
        <v>185</v>
      </c>
      <c r="S67" s="68" t="s">
        <v>41</v>
      </c>
      <c r="T67" s="68">
        <v>0</v>
      </c>
      <c r="U67" s="68">
        <v>1</v>
      </c>
      <c r="V67" s="68">
        <v>1</v>
      </c>
      <c r="W67" s="68">
        <v>0</v>
      </c>
      <c r="X67" s="68"/>
      <c r="Y67" s="68">
        <v>0</v>
      </c>
      <c r="Z67" s="91"/>
      <c r="AA67" s="91"/>
      <c r="AB67" s="68">
        <v>0</v>
      </c>
      <c r="AC67" s="68"/>
      <c r="AD67" s="68"/>
      <c r="AE67" s="68">
        <v>1</v>
      </c>
      <c r="AF67" s="42">
        <f t="shared" si="0"/>
        <v>1</v>
      </c>
      <c r="AG67" s="111" t="s">
        <v>144</v>
      </c>
    </row>
    <row r="68" spans="1:33" s="34" customFormat="1" x14ac:dyDescent="0.25">
      <c r="A68" s="117"/>
      <c r="B68" s="117"/>
      <c r="C68" s="117"/>
      <c r="D68" s="117"/>
      <c r="E68" s="117"/>
      <c r="F68" s="117"/>
      <c r="G68" s="117"/>
      <c r="H68" s="117"/>
      <c r="I68" s="117"/>
      <c r="J68" s="117"/>
      <c r="K68" s="117"/>
      <c r="L68" s="117"/>
      <c r="M68" s="117"/>
      <c r="N68" s="83"/>
      <c r="O68" s="83"/>
      <c r="P68" s="117"/>
      <c r="Q68" s="68" t="s">
        <v>184</v>
      </c>
      <c r="R68" s="68" t="s">
        <v>186</v>
      </c>
      <c r="S68" s="68" t="s">
        <v>41</v>
      </c>
      <c r="T68" s="68">
        <v>0</v>
      </c>
      <c r="U68" s="68">
        <v>1</v>
      </c>
      <c r="V68" s="68">
        <v>1</v>
      </c>
      <c r="W68" s="68">
        <v>0</v>
      </c>
      <c r="X68" s="68"/>
      <c r="Y68" s="68">
        <v>0</v>
      </c>
      <c r="Z68" s="91"/>
      <c r="AA68" s="91"/>
      <c r="AB68" s="68">
        <v>0</v>
      </c>
      <c r="AC68" s="68"/>
      <c r="AD68" s="68"/>
      <c r="AE68" s="68">
        <v>1</v>
      </c>
      <c r="AF68" s="42">
        <f t="shared" si="0"/>
        <v>1</v>
      </c>
      <c r="AG68" s="117"/>
    </row>
    <row r="69" spans="1:33" s="34" customFormat="1" x14ac:dyDescent="0.25">
      <c r="A69" s="117"/>
      <c r="B69" s="117"/>
      <c r="C69" s="117"/>
      <c r="D69" s="117"/>
      <c r="E69" s="117"/>
      <c r="F69" s="117"/>
      <c r="G69" s="117"/>
      <c r="H69" s="117"/>
      <c r="I69" s="117"/>
      <c r="J69" s="117"/>
      <c r="K69" s="117"/>
      <c r="L69" s="117"/>
      <c r="M69" s="117"/>
      <c r="N69" s="83"/>
      <c r="O69" s="83"/>
      <c r="P69" s="117"/>
      <c r="Q69" s="68" t="s">
        <v>187</v>
      </c>
      <c r="R69" s="68" t="s">
        <v>188</v>
      </c>
      <c r="S69" s="68" t="s">
        <v>41</v>
      </c>
      <c r="T69" s="68">
        <v>0</v>
      </c>
      <c r="U69" s="68">
        <v>3</v>
      </c>
      <c r="V69" s="68">
        <v>3</v>
      </c>
      <c r="W69" s="68">
        <v>0</v>
      </c>
      <c r="X69" s="68"/>
      <c r="Y69" s="68">
        <v>0</v>
      </c>
      <c r="Z69" s="91"/>
      <c r="AA69" s="91"/>
      <c r="AB69" s="68">
        <v>0</v>
      </c>
      <c r="AC69" s="68"/>
      <c r="AD69" s="68"/>
      <c r="AE69" s="68">
        <v>3</v>
      </c>
      <c r="AF69" s="42">
        <f t="shared" si="0"/>
        <v>3</v>
      </c>
      <c r="AG69" s="117"/>
    </row>
    <row r="70" spans="1:33" s="34" customFormat="1" ht="47.25" x14ac:dyDescent="0.25">
      <c r="A70" s="117"/>
      <c r="B70" s="117"/>
      <c r="C70" s="117"/>
      <c r="D70" s="117"/>
      <c r="E70" s="117"/>
      <c r="F70" s="117"/>
      <c r="G70" s="117"/>
      <c r="H70" s="117"/>
      <c r="I70" s="117"/>
      <c r="J70" s="117"/>
      <c r="K70" s="117"/>
      <c r="L70" s="117"/>
      <c r="M70" s="117"/>
      <c r="N70" s="83"/>
      <c r="O70" s="83"/>
      <c r="P70" s="117"/>
      <c r="Q70" s="68" t="s">
        <v>189</v>
      </c>
      <c r="R70" s="68" t="s">
        <v>190</v>
      </c>
      <c r="S70" s="68" t="s">
        <v>109</v>
      </c>
      <c r="T70" s="40">
        <v>0.9</v>
      </c>
      <c r="U70" s="40">
        <v>0</v>
      </c>
      <c r="V70" s="68"/>
      <c r="W70" s="40">
        <v>0.9</v>
      </c>
      <c r="X70" s="44">
        <v>0.88239999999999996</v>
      </c>
      <c r="Y70" s="40">
        <v>0.9</v>
      </c>
      <c r="Z70" s="91"/>
      <c r="AA70" s="91"/>
      <c r="AB70" s="40">
        <v>0.9</v>
      </c>
      <c r="AC70" s="68"/>
      <c r="AD70" s="68"/>
      <c r="AE70" s="40">
        <v>0.9</v>
      </c>
      <c r="AF70" s="40">
        <f t="shared" si="0"/>
        <v>0.88239999999999996</v>
      </c>
      <c r="AG70" s="117"/>
    </row>
    <row r="71" spans="1:33" s="34" customFormat="1" ht="69" customHeight="1" x14ac:dyDescent="0.25">
      <c r="A71" s="117"/>
      <c r="B71" s="117"/>
      <c r="C71" s="117"/>
      <c r="D71" s="117"/>
      <c r="E71" s="117"/>
      <c r="F71" s="117"/>
      <c r="G71" s="117"/>
      <c r="H71" s="117"/>
      <c r="I71" s="117"/>
      <c r="J71" s="117"/>
      <c r="K71" s="117"/>
      <c r="L71" s="117"/>
      <c r="M71" s="117"/>
      <c r="N71" s="83"/>
      <c r="O71" s="83"/>
      <c r="P71" s="117"/>
      <c r="Q71" s="68" t="s">
        <v>191</v>
      </c>
      <c r="R71" s="68" t="s">
        <v>192</v>
      </c>
      <c r="S71" s="68" t="s">
        <v>77</v>
      </c>
      <c r="T71" s="68">
        <v>23</v>
      </c>
      <c r="U71" s="68">
        <v>0</v>
      </c>
      <c r="V71" s="68"/>
      <c r="W71" s="68">
        <v>20</v>
      </c>
      <c r="X71" s="68">
        <v>35.9</v>
      </c>
      <c r="Y71" s="68">
        <v>18</v>
      </c>
      <c r="Z71" s="91"/>
      <c r="AA71" s="91"/>
      <c r="AB71" s="68">
        <v>16</v>
      </c>
      <c r="AC71" s="68"/>
      <c r="AD71" s="68"/>
      <c r="AE71" s="68">
        <f>+_xlfn.IFS(S71="Acumulado",U71+W71+Y71+AB71,S71="Capacidad",AB71,S71="Flujo",AB71,S71="Reducción",AB71,S71="Stock",AB71)</f>
        <v>16</v>
      </c>
      <c r="AF71" s="42">
        <f t="shared" si="0"/>
        <v>35.9</v>
      </c>
      <c r="AG71" s="117"/>
    </row>
    <row r="72" spans="1:33" s="34" customFormat="1" ht="31.5" x14ac:dyDescent="0.25">
      <c r="A72" s="117"/>
      <c r="B72" s="117"/>
      <c r="C72" s="117"/>
      <c r="D72" s="117"/>
      <c r="E72" s="117"/>
      <c r="F72" s="117"/>
      <c r="G72" s="117"/>
      <c r="H72" s="117"/>
      <c r="I72" s="117"/>
      <c r="J72" s="117"/>
      <c r="K72" s="117"/>
      <c r="L72" s="117"/>
      <c r="M72" s="117"/>
      <c r="N72" s="83"/>
      <c r="O72" s="83"/>
      <c r="P72" s="117"/>
      <c r="Q72" s="68" t="s">
        <v>189</v>
      </c>
      <c r="R72" s="68" t="s">
        <v>193</v>
      </c>
      <c r="S72" s="68" t="s">
        <v>77</v>
      </c>
      <c r="T72" s="42">
        <v>6500</v>
      </c>
      <c r="U72" s="68">
        <v>0</v>
      </c>
      <c r="V72" s="68"/>
      <c r="W72" s="42">
        <v>13000</v>
      </c>
      <c r="X72" s="42">
        <v>13317</v>
      </c>
      <c r="Y72" s="42">
        <v>26000</v>
      </c>
      <c r="Z72" s="93"/>
      <c r="AA72" s="93"/>
      <c r="AB72" s="42">
        <v>30000</v>
      </c>
      <c r="AC72" s="42"/>
      <c r="AD72" s="42"/>
      <c r="AE72" s="42">
        <f>+_xlfn.IFS(S72="Acumulado",U72+W72+Y72+AB72,S72="Capacidad",AB72,S72="Flujo",AB72,S72="Reducción",AB72,S72="Stock",AB72)</f>
        <v>30000</v>
      </c>
      <c r="AF72" s="42">
        <f t="shared" ref="AF72:AF78" si="4">+_xlfn.IFS(S72="Acumulado",V72+X72+Z72+AC72,S72="Capacidad",X72,S72="Flujo",X72,S72="Reducción",V72,S72="Stock",X72)</f>
        <v>13317</v>
      </c>
      <c r="AG72" s="117"/>
    </row>
    <row r="73" spans="1:33" s="34" customFormat="1" ht="31.5" x14ac:dyDescent="0.25">
      <c r="A73" s="112"/>
      <c r="B73" s="112"/>
      <c r="C73" s="112"/>
      <c r="D73" s="112"/>
      <c r="E73" s="112"/>
      <c r="F73" s="112"/>
      <c r="G73" s="112"/>
      <c r="H73" s="112"/>
      <c r="I73" s="112"/>
      <c r="J73" s="112"/>
      <c r="K73" s="112"/>
      <c r="L73" s="112"/>
      <c r="M73" s="112"/>
      <c r="N73" s="84"/>
      <c r="O73" s="84"/>
      <c r="P73" s="112"/>
      <c r="Q73" s="68" t="s">
        <v>189</v>
      </c>
      <c r="R73" s="68" t="s">
        <v>194</v>
      </c>
      <c r="S73" s="68" t="s">
        <v>77</v>
      </c>
      <c r="T73" s="68">
        <v>6</v>
      </c>
      <c r="U73" s="68">
        <v>0</v>
      </c>
      <c r="V73" s="68">
        <f>+(26*X73)/100</f>
        <v>2.08</v>
      </c>
      <c r="W73" s="68">
        <v>11</v>
      </c>
      <c r="X73" s="42">
        <v>8</v>
      </c>
      <c r="Y73" s="68">
        <v>50</v>
      </c>
      <c r="Z73" s="91"/>
      <c r="AA73" s="91"/>
      <c r="AB73" s="68">
        <v>70</v>
      </c>
      <c r="AC73" s="68"/>
      <c r="AD73" s="68"/>
      <c r="AE73" s="68">
        <f>+_xlfn.IFS(S73="Acumulado",U73+W73+Y73+AB73,S73="Capacidad",AB73,S73="Flujo",AB73,S73="Reducción",AB73,S73="Stock",AB73)</f>
        <v>70</v>
      </c>
      <c r="AF73" s="42">
        <f t="shared" si="4"/>
        <v>8</v>
      </c>
      <c r="AG73" s="112"/>
    </row>
    <row r="74" spans="1:33" s="34" customFormat="1" ht="78.75" x14ac:dyDescent="0.25">
      <c r="A74" s="68" t="s">
        <v>30</v>
      </c>
      <c r="B74" s="68" t="s">
        <v>31</v>
      </c>
      <c r="C74" s="68" t="s">
        <v>32</v>
      </c>
      <c r="D74" s="68" t="s">
        <v>33</v>
      </c>
      <c r="E74" s="68" t="s">
        <v>34</v>
      </c>
      <c r="F74" s="68" t="s">
        <v>195</v>
      </c>
      <c r="G74" s="68" t="s">
        <v>196</v>
      </c>
      <c r="H74" s="68" t="s">
        <v>102</v>
      </c>
      <c r="I74" s="68" t="s">
        <v>103</v>
      </c>
      <c r="J74" s="30"/>
      <c r="K74" s="30"/>
      <c r="L74" s="30"/>
      <c r="M74" s="30"/>
      <c r="N74" s="30"/>
      <c r="O74" s="30"/>
      <c r="P74" s="68"/>
      <c r="Q74" s="68" t="s">
        <v>197</v>
      </c>
      <c r="R74" s="68" t="s">
        <v>198</v>
      </c>
      <c r="S74" s="68" t="s">
        <v>77</v>
      </c>
      <c r="T74" s="40">
        <v>0</v>
      </c>
      <c r="U74" s="40">
        <v>1</v>
      </c>
      <c r="V74" s="40">
        <v>0.9</v>
      </c>
      <c r="W74" s="40">
        <v>0</v>
      </c>
      <c r="X74" s="55">
        <v>1</v>
      </c>
      <c r="Y74" s="40">
        <v>0</v>
      </c>
      <c r="Z74" s="91"/>
      <c r="AA74" s="91"/>
      <c r="AB74" s="40">
        <v>0</v>
      </c>
      <c r="AC74" s="68"/>
      <c r="AD74" s="68"/>
      <c r="AE74" s="41">
        <f>+_xlfn.IFS(S74="Acumulado",U74+W74+Y74+AB74,S74="Capacidad",U74,S74="Flujo",U74,S74="Reducción",U74,S74="Stock",U74)</f>
        <v>1</v>
      </c>
      <c r="AF74" s="41">
        <f t="shared" si="4"/>
        <v>1</v>
      </c>
      <c r="AG74" s="68" t="s">
        <v>199</v>
      </c>
    </row>
    <row r="75" spans="1:33" s="34" customFormat="1" ht="63" x14ac:dyDescent="0.25">
      <c r="A75" s="68" t="s">
        <v>30</v>
      </c>
      <c r="B75" s="68" t="s">
        <v>31</v>
      </c>
      <c r="C75" s="68" t="s">
        <v>32</v>
      </c>
      <c r="D75" s="68" t="s">
        <v>33</v>
      </c>
      <c r="E75" s="68" t="s">
        <v>34</v>
      </c>
      <c r="F75" s="68" t="s">
        <v>200</v>
      </c>
      <c r="G75" s="68" t="s">
        <v>201</v>
      </c>
      <c r="H75" s="68" t="s">
        <v>102</v>
      </c>
      <c r="I75" s="68" t="s">
        <v>103</v>
      </c>
      <c r="J75" s="30"/>
      <c r="K75" s="30"/>
      <c r="L75" s="30"/>
      <c r="M75" s="30"/>
      <c r="N75" s="30"/>
      <c r="O75" s="30"/>
      <c r="P75" s="68"/>
      <c r="Q75" s="68" t="s">
        <v>197</v>
      </c>
      <c r="R75" s="68" t="s">
        <v>198</v>
      </c>
      <c r="S75" s="68" t="s">
        <v>77</v>
      </c>
      <c r="T75" s="40">
        <v>0</v>
      </c>
      <c r="U75" s="40">
        <v>1</v>
      </c>
      <c r="V75" s="40">
        <v>0.86399999999999999</v>
      </c>
      <c r="W75" s="40">
        <v>0</v>
      </c>
      <c r="X75" s="55">
        <v>1</v>
      </c>
      <c r="Y75" s="40">
        <v>0</v>
      </c>
      <c r="Z75" s="91"/>
      <c r="AA75" s="91"/>
      <c r="AB75" s="40">
        <v>0</v>
      </c>
      <c r="AC75" s="68"/>
      <c r="AD75" s="68"/>
      <c r="AE75" s="41">
        <f>+_xlfn.IFS(S75="Acumulado",U75+W75+Y75+AB75,S75="Capacidad",U75,S75="Flujo",U75,S75="Reducción",U75,S75="Stock",U75)</f>
        <v>1</v>
      </c>
      <c r="AF75" s="41">
        <f t="shared" si="4"/>
        <v>1</v>
      </c>
      <c r="AG75" s="68" t="s">
        <v>199</v>
      </c>
    </row>
    <row r="76" spans="1:33" s="34" customFormat="1" ht="110.25" x14ac:dyDescent="0.25">
      <c r="A76" s="68" t="s">
        <v>30</v>
      </c>
      <c r="B76" s="68" t="s">
        <v>31</v>
      </c>
      <c r="C76" s="68" t="s">
        <v>32</v>
      </c>
      <c r="D76" s="68" t="s">
        <v>33</v>
      </c>
      <c r="E76" s="68" t="s">
        <v>34</v>
      </c>
      <c r="F76" s="68" t="s">
        <v>202</v>
      </c>
      <c r="G76" s="68" t="s">
        <v>203</v>
      </c>
      <c r="H76" s="68" t="s">
        <v>102</v>
      </c>
      <c r="I76" s="68" t="s">
        <v>103</v>
      </c>
      <c r="J76" s="30"/>
      <c r="K76" s="30"/>
      <c r="L76" s="30"/>
      <c r="M76" s="30"/>
      <c r="N76" s="30"/>
      <c r="O76" s="30"/>
      <c r="P76" s="68"/>
      <c r="Q76" s="68" t="s">
        <v>197</v>
      </c>
      <c r="R76" s="68" t="s">
        <v>198</v>
      </c>
      <c r="S76" s="68" t="s">
        <v>41</v>
      </c>
      <c r="T76" s="40">
        <v>0</v>
      </c>
      <c r="U76" s="40">
        <v>0</v>
      </c>
      <c r="V76" s="40"/>
      <c r="W76" s="40">
        <v>0.3</v>
      </c>
      <c r="X76" s="55">
        <v>0.3</v>
      </c>
      <c r="Y76" s="40">
        <v>0.7</v>
      </c>
      <c r="Z76" s="91"/>
      <c r="AA76" s="91"/>
      <c r="AB76" s="40">
        <v>0</v>
      </c>
      <c r="AC76" s="68"/>
      <c r="AD76" s="68"/>
      <c r="AE76" s="41">
        <f>+_xlfn.IFS(S76="Acumulado",U76+W76+Y76+AB76,S76="Capacidad",U76,S76="Flujo",U76,S76="Reducción",U76,S76="Stock",U76)</f>
        <v>1</v>
      </c>
      <c r="AF76" s="41">
        <f t="shared" si="4"/>
        <v>0.3</v>
      </c>
      <c r="AG76" s="68" t="s">
        <v>199</v>
      </c>
    </row>
    <row r="77" spans="1:33" s="34" customFormat="1" ht="110.25" x14ac:dyDescent="0.25">
      <c r="A77" s="68" t="s">
        <v>30</v>
      </c>
      <c r="B77" s="68" t="s">
        <v>31</v>
      </c>
      <c r="C77" s="68" t="s">
        <v>32</v>
      </c>
      <c r="D77" s="68" t="s">
        <v>33</v>
      </c>
      <c r="E77" s="68" t="s">
        <v>34</v>
      </c>
      <c r="F77" s="68" t="s">
        <v>680</v>
      </c>
      <c r="G77" s="68" t="s">
        <v>204</v>
      </c>
      <c r="H77" s="68" t="s">
        <v>102</v>
      </c>
      <c r="I77" s="68" t="s">
        <v>103</v>
      </c>
      <c r="J77" s="30"/>
      <c r="K77" s="30"/>
      <c r="L77" s="30"/>
      <c r="M77" s="30"/>
      <c r="N77" s="30"/>
      <c r="O77" s="30"/>
      <c r="P77" s="68"/>
      <c r="Q77" s="68" t="s">
        <v>197</v>
      </c>
      <c r="R77" s="68" t="s">
        <v>198</v>
      </c>
      <c r="S77" s="68" t="s">
        <v>41</v>
      </c>
      <c r="T77" s="40">
        <v>0</v>
      </c>
      <c r="U77" s="40">
        <v>0</v>
      </c>
      <c r="V77" s="40"/>
      <c r="W77" s="40">
        <v>0.3</v>
      </c>
      <c r="X77" s="55">
        <v>0.3</v>
      </c>
      <c r="Y77" s="40">
        <v>0.7</v>
      </c>
      <c r="Z77" s="91"/>
      <c r="AA77" s="91"/>
      <c r="AB77" s="40">
        <v>0</v>
      </c>
      <c r="AC77" s="68"/>
      <c r="AD77" s="68"/>
      <c r="AE77" s="41">
        <f>+_xlfn.IFS(S77="Acumulado",U77+W77+Y77+AB77,S77="Capacidad",U77,S77="Flujo",U77,S77="Reducción",U77,S77="Stock",U77)</f>
        <v>1</v>
      </c>
      <c r="AF77" s="41">
        <f t="shared" si="4"/>
        <v>0.3</v>
      </c>
      <c r="AG77" s="68" t="s">
        <v>199</v>
      </c>
    </row>
    <row r="78" spans="1:33" s="34" customFormat="1" ht="126" x14ac:dyDescent="0.25">
      <c r="A78" s="68" t="s">
        <v>30</v>
      </c>
      <c r="B78" s="68" t="s">
        <v>31</v>
      </c>
      <c r="C78" s="68" t="s">
        <v>32</v>
      </c>
      <c r="D78" s="68" t="s">
        <v>33</v>
      </c>
      <c r="E78" s="68" t="s">
        <v>34</v>
      </c>
      <c r="F78" s="68" t="s">
        <v>205</v>
      </c>
      <c r="G78" s="68" t="s">
        <v>206</v>
      </c>
      <c r="H78" s="68" t="s">
        <v>102</v>
      </c>
      <c r="I78" s="68" t="s">
        <v>103</v>
      </c>
      <c r="J78" s="30"/>
      <c r="K78" s="30"/>
      <c r="L78" s="30"/>
      <c r="M78" s="30"/>
      <c r="N78" s="30"/>
      <c r="O78" s="30"/>
      <c r="P78" s="68"/>
      <c r="Q78" s="68" t="s">
        <v>207</v>
      </c>
      <c r="R78" s="68" t="s">
        <v>208</v>
      </c>
      <c r="S78" s="68" t="s">
        <v>109</v>
      </c>
      <c r="T78" s="40">
        <v>0</v>
      </c>
      <c r="U78" s="40">
        <v>0</v>
      </c>
      <c r="V78" s="40"/>
      <c r="W78" s="40">
        <v>1</v>
      </c>
      <c r="X78" s="55">
        <v>1</v>
      </c>
      <c r="Y78" s="40">
        <v>0</v>
      </c>
      <c r="Z78" s="91"/>
      <c r="AA78" s="91"/>
      <c r="AB78" s="40">
        <v>0</v>
      </c>
      <c r="AC78" s="68"/>
      <c r="AD78" s="68"/>
      <c r="AE78" s="41">
        <f>+_xlfn.IFS(S78="Acumulado",U78+W78+Y78+AB78,S78="Capacidad",U78,S78="Flujo",W78,S78="Reducción",U78,S78="Stock",U78)</f>
        <v>1</v>
      </c>
      <c r="AF78" s="41">
        <f t="shared" si="4"/>
        <v>1</v>
      </c>
      <c r="AG78" s="68" t="s">
        <v>199</v>
      </c>
    </row>
    <row r="79" spans="1:33" s="34" customFormat="1" ht="106.5" customHeight="1" x14ac:dyDescent="0.25">
      <c r="A79" s="68" t="s">
        <v>30</v>
      </c>
      <c r="B79" s="68" t="s">
        <v>31</v>
      </c>
      <c r="C79" s="68" t="s">
        <v>32</v>
      </c>
      <c r="D79" s="68" t="s">
        <v>33</v>
      </c>
      <c r="E79" s="68" t="s">
        <v>209</v>
      </c>
      <c r="F79" s="68" t="s">
        <v>210</v>
      </c>
      <c r="G79" s="68" t="s">
        <v>211</v>
      </c>
      <c r="H79" s="68" t="s">
        <v>102</v>
      </c>
      <c r="I79" s="68" t="s">
        <v>103</v>
      </c>
      <c r="J79" s="30"/>
      <c r="K79" s="30"/>
      <c r="L79" s="30"/>
      <c r="M79" s="30"/>
      <c r="N79" s="30"/>
      <c r="O79" s="30"/>
      <c r="P79" s="68"/>
      <c r="Q79" s="68" t="s">
        <v>212</v>
      </c>
      <c r="R79" s="68" t="s">
        <v>681</v>
      </c>
      <c r="S79" s="68" t="s">
        <v>77</v>
      </c>
      <c r="T79" s="44">
        <v>0.879</v>
      </c>
      <c r="U79" s="44">
        <v>0.92949999999999999</v>
      </c>
      <c r="V79" s="44">
        <v>0.92949999999999999</v>
      </c>
      <c r="W79" s="44">
        <v>0.92949999999999999</v>
      </c>
      <c r="X79" s="44">
        <v>0.92949999999999999</v>
      </c>
      <c r="Y79" s="44">
        <v>0.92949999999999999</v>
      </c>
      <c r="Z79" s="91"/>
      <c r="AA79" s="91"/>
      <c r="AB79" s="70">
        <v>1</v>
      </c>
      <c r="AC79" s="68"/>
      <c r="AD79" s="68"/>
      <c r="AE79" s="70">
        <v>1</v>
      </c>
      <c r="AF79" s="70">
        <v>0.92949999999999999</v>
      </c>
      <c r="AG79" s="68" t="s">
        <v>71</v>
      </c>
    </row>
    <row r="80" spans="1:33" s="34" customFormat="1" ht="106.5" customHeight="1" x14ac:dyDescent="0.25">
      <c r="A80" s="68" t="s">
        <v>30</v>
      </c>
      <c r="B80" s="68" t="s">
        <v>31</v>
      </c>
      <c r="C80" s="68" t="s">
        <v>32</v>
      </c>
      <c r="D80" s="68" t="s">
        <v>33</v>
      </c>
      <c r="E80" s="64" t="s">
        <v>209</v>
      </c>
      <c r="F80" s="64" t="s">
        <v>682</v>
      </c>
      <c r="G80" s="64" t="s">
        <v>653</v>
      </c>
      <c r="H80" s="64" t="s">
        <v>102</v>
      </c>
      <c r="I80" s="64" t="s">
        <v>103</v>
      </c>
      <c r="J80" s="71"/>
      <c r="K80" s="71"/>
      <c r="L80" s="71"/>
      <c r="M80" s="71"/>
      <c r="N80" s="88"/>
      <c r="O80" s="88"/>
      <c r="P80" s="64"/>
      <c r="Q80" s="68" t="s">
        <v>197</v>
      </c>
      <c r="R80" s="68" t="s">
        <v>198</v>
      </c>
      <c r="S80" s="68" t="s">
        <v>41</v>
      </c>
      <c r="T80" s="44">
        <v>0</v>
      </c>
      <c r="U80" s="44" t="s">
        <v>654</v>
      </c>
      <c r="V80" s="44" t="s">
        <v>654</v>
      </c>
      <c r="W80" s="44" t="s">
        <v>654</v>
      </c>
      <c r="X80" s="44" t="s">
        <v>654</v>
      </c>
      <c r="Y80" s="44">
        <v>1</v>
      </c>
      <c r="Z80" s="91"/>
      <c r="AA80" s="91"/>
      <c r="AB80" s="44">
        <v>0</v>
      </c>
      <c r="AC80" s="68"/>
      <c r="AD80" s="68"/>
      <c r="AE80" s="70">
        <v>1</v>
      </c>
      <c r="AF80" s="70">
        <v>0</v>
      </c>
      <c r="AG80" s="64" t="s">
        <v>199</v>
      </c>
    </row>
    <row r="81" spans="1:33" s="34" customFormat="1" ht="194.25" customHeight="1" x14ac:dyDescent="0.25">
      <c r="A81" s="61" t="s">
        <v>30</v>
      </c>
      <c r="B81" s="61" t="s">
        <v>31</v>
      </c>
      <c r="C81" s="61" t="s">
        <v>50</v>
      </c>
      <c r="D81" s="61" t="s">
        <v>213</v>
      </c>
      <c r="E81" s="61" t="s">
        <v>214</v>
      </c>
      <c r="F81" s="61" t="s">
        <v>215</v>
      </c>
      <c r="G81" s="61" t="s">
        <v>216</v>
      </c>
      <c r="H81" s="61" t="s">
        <v>217</v>
      </c>
      <c r="I81" s="61" t="s">
        <v>218</v>
      </c>
      <c r="J81" s="66">
        <v>38911956431</v>
      </c>
      <c r="K81" s="66">
        <v>37944413561</v>
      </c>
      <c r="L81" s="66"/>
      <c r="M81" s="66"/>
      <c r="N81" s="77"/>
      <c r="O81" s="77"/>
      <c r="P81" s="61"/>
      <c r="Q81" s="63" t="s">
        <v>219</v>
      </c>
      <c r="R81" s="63" t="s">
        <v>220</v>
      </c>
      <c r="S81" s="63" t="s">
        <v>109</v>
      </c>
      <c r="T81" s="63">
        <v>0</v>
      </c>
      <c r="U81" s="63">
        <v>1</v>
      </c>
      <c r="V81" s="63">
        <v>1</v>
      </c>
      <c r="W81" s="63">
        <v>0</v>
      </c>
      <c r="X81" s="63">
        <v>0</v>
      </c>
      <c r="Y81" s="63">
        <v>0</v>
      </c>
      <c r="Z81" s="90"/>
      <c r="AA81" s="90"/>
      <c r="AB81" s="63">
        <v>0</v>
      </c>
      <c r="AC81" s="63"/>
      <c r="AD81" s="63"/>
      <c r="AE81" s="24">
        <f>+_xlfn.IFS(S81="Acumulado",U81+W81+Y81+AB81,S81="Capacidad",U81,S81="Flujo",U81,S81="Reducción",U81,S81="Stock",U81)</f>
        <v>1</v>
      </c>
      <c r="AF81" s="39">
        <f>+_xlfn.IFS(S81="Acumulado",V81+X81+Z81+AC81,S81="Capacidad",X81,S81="Flujo",V81,S81="Reducción",V81,S81="Stock",X81)</f>
        <v>1</v>
      </c>
      <c r="AG81" s="61" t="s">
        <v>221</v>
      </c>
    </row>
    <row r="82" spans="1:33" s="34" customFormat="1" ht="77.45" customHeight="1" x14ac:dyDescent="0.25">
      <c r="A82" s="105" t="s">
        <v>30</v>
      </c>
      <c r="B82" s="105" t="s">
        <v>31</v>
      </c>
      <c r="C82" s="105" t="s">
        <v>50</v>
      </c>
      <c r="D82" s="105" t="s">
        <v>213</v>
      </c>
      <c r="E82" s="105" t="s">
        <v>222</v>
      </c>
      <c r="F82" s="105" t="s">
        <v>223</v>
      </c>
      <c r="G82" s="105" t="s">
        <v>224</v>
      </c>
      <c r="H82" s="105"/>
      <c r="I82" s="105" t="s">
        <v>89</v>
      </c>
      <c r="J82" s="102">
        <v>18175933575</v>
      </c>
      <c r="K82" s="102">
        <v>18175133201</v>
      </c>
      <c r="L82" s="102">
        <v>8608566848</v>
      </c>
      <c r="M82" s="102">
        <v>8572463060.8900003</v>
      </c>
      <c r="N82" s="77"/>
      <c r="O82" s="77"/>
      <c r="P82" s="105" t="s">
        <v>225</v>
      </c>
      <c r="Q82" s="63" t="s">
        <v>226</v>
      </c>
      <c r="R82" s="63" t="s">
        <v>227</v>
      </c>
      <c r="S82" s="63" t="s">
        <v>41</v>
      </c>
      <c r="T82" s="35">
        <v>0</v>
      </c>
      <c r="U82" s="63">
        <v>1</v>
      </c>
      <c r="V82" s="63">
        <v>1</v>
      </c>
      <c r="W82" s="63">
        <v>33</v>
      </c>
      <c r="X82" s="63">
        <v>33</v>
      </c>
      <c r="Y82" s="63">
        <v>0</v>
      </c>
      <c r="Z82" s="90"/>
      <c r="AA82" s="90"/>
      <c r="AB82" s="63">
        <v>0</v>
      </c>
      <c r="AC82" s="63"/>
      <c r="AD82" s="63"/>
      <c r="AE82" s="24">
        <v>34</v>
      </c>
      <c r="AF82" s="39">
        <f t="shared" ref="AF82:AF93" si="5">+_xlfn.IFS(S82="Acumulado",V82+X82+Z82+AC82,S82="Capacidad",X82,S82="Flujo",X82,S82="Reducción",V82,S82="Stock",X82)</f>
        <v>34</v>
      </c>
      <c r="AG82" s="105" t="s">
        <v>221</v>
      </c>
    </row>
    <row r="83" spans="1:33" s="34" customFormat="1" ht="77.45" customHeight="1" x14ac:dyDescent="0.25">
      <c r="A83" s="106"/>
      <c r="B83" s="106"/>
      <c r="C83" s="106"/>
      <c r="D83" s="106"/>
      <c r="E83" s="106"/>
      <c r="F83" s="106"/>
      <c r="G83" s="106"/>
      <c r="H83" s="106"/>
      <c r="I83" s="106"/>
      <c r="J83" s="103"/>
      <c r="K83" s="103"/>
      <c r="L83" s="103"/>
      <c r="M83" s="103"/>
      <c r="N83" s="78"/>
      <c r="O83" s="78"/>
      <c r="P83" s="106"/>
      <c r="Q83" s="106" t="s">
        <v>228</v>
      </c>
      <c r="R83" s="63" t="s">
        <v>229</v>
      </c>
      <c r="S83" s="63" t="s">
        <v>41</v>
      </c>
      <c r="T83" s="35">
        <v>0</v>
      </c>
      <c r="U83" s="63">
        <v>0</v>
      </c>
      <c r="V83" s="63">
        <v>0</v>
      </c>
      <c r="W83" s="63">
        <v>1</v>
      </c>
      <c r="X83" s="63">
        <v>1</v>
      </c>
      <c r="Y83" s="63">
        <v>0</v>
      </c>
      <c r="Z83" s="90"/>
      <c r="AA83" s="90"/>
      <c r="AB83" s="63">
        <v>0</v>
      </c>
      <c r="AC83" s="63"/>
      <c r="AD83" s="63"/>
      <c r="AE83" s="24">
        <f>+_xlfn.IFS(S83="Acumulado",U83+W83+Y83+AB83,S83="Capacidad",U83,S83="Flujo",U83,S83="Reducción",U83,S83="Stock",U83)</f>
        <v>1</v>
      </c>
      <c r="AF83" s="39">
        <f t="shared" si="5"/>
        <v>1</v>
      </c>
      <c r="AG83" s="106"/>
    </row>
    <row r="84" spans="1:33" s="34" customFormat="1" ht="77.45" customHeight="1" x14ac:dyDescent="0.25">
      <c r="A84" s="106"/>
      <c r="B84" s="106"/>
      <c r="C84" s="106"/>
      <c r="D84" s="106"/>
      <c r="E84" s="106"/>
      <c r="F84" s="106"/>
      <c r="G84" s="106"/>
      <c r="H84" s="106"/>
      <c r="I84" s="106"/>
      <c r="J84" s="103"/>
      <c r="K84" s="103"/>
      <c r="L84" s="103"/>
      <c r="M84" s="103"/>
      <c r="N84" s="78"/>
      <c r="O84" s="78"/>
      <c r="P84" s="106"/>
      <c r="Q84" s="107"/>
      <c r="R84" s="63" t="s">
        <v>230</v>
      </c>
      <c r="S84" s="63" t="s">
        <v>41</v>
      </c>
      <c r="T84" s="35">
        <v>0</v>
      </c>
      <c r="U84" s="63">
        <v>0</v>
      </c>
      <c r="V84" s="63">
        <v>0</v>
      </c>
      <c r="W84" s="63">
        <v>1</v>
      </c>
      <c r="X84" s="63">
        <v>1</v>
      </c>
      <c r="Y84" s="63">
        <v>0</v>
      </c>
      <c r="Z84" s="90"/>
      <c r="AA84" s="90"/>
      <c r="AB84" s="63">
        <v>0</v>
      </c>
      <c r="AC84" s="63"/>
      <c r="AD84" s="63"/>
      <c r="AE84" s="24">
        <f>+_xlfn.IFS(S84="Acumulado",U84+W84+Y84+AB84,S84="Capacidad",U84,S84="Flujo",U84,S84="Reducción",U84,S84="Stock",U84)</f>
        <v>1</v>
      </c>
      <c r="AF84" s="39">
        <f t="shared" si="5"/>
        <v>1</v>
      </c>
      <c r="AG84" s="106"/>
    </row>
    <row r="85" spans="1:33" s="34" customFormat="1" ht="77.45" customHeight="1" x14ac:dyDescent="0.25">
      <c r="A85" s="106"/>
      <c r="B85" s="106"/>
      <c r="C85" s="106"/>
      <c r="D85" s="106"/>
      <c r="E85" s="106"/>
      <c r="F85" s="106"/>
      <c r="G85" s="106"/>
      <c r="H85" s="106"/>
      <c r="I85" s="106"/>
      <c r="J85" s="103"/>
      <c r="K85" s="103"/>
      <c r="L85" s="103"/>
      <c r="M85" s="103"/>
      <c r="N85" s="78"/>
      <c r="O85" s="78"/>
      <c r="P85" s="106"/>
      <c r="Q85" s="62" t="s">
        <v>683</v>
      </c>
      <c r="R85" s="63" t="s">
        <v>684</v>
      </c>
      <c r="S85" s="63" t="s">
        <v>109</v>
      </c>
      <c r="T85" s="35">
        <v>0</v>
      </c>
      <c r="U85" s="63">
        <v>0</v>
      </c>
      <c r="V85" s="63">
        <v>0</v>
      </c>
      <c r="W85" s="63">
        <v>0</v>
      </c>
      <c r="X85" s="63">
        <v>0</v>
      </c>
      <c r="Y85" s="46">
        <v>1</v>
      </c>
      <c r="Z85" s="90"/>
      <c r="AA85" s="90"/>
      <c r="AB85" s="46">
        <v>1</v>
      </c>
      <c r="AC85" s="63"/>
      <c r="AD85" s="63"/>
      <c r="AE85" s="43">
        <f>+_xlfn.IFS(S85="Acumulado",U85+W85+Y85+AB85,S85="Capacidad",AB85,S85="Flujo",AB85,S85="Reducción",AB85,S85="Stock",AB85)</f>
        <v>1</v>
      </c>
      <c r="AF85" s="43">
        <f t="shared" si="5"/>
        <v>0</v>
      </c>
      <c r="AG85" s="106"/>
    </row>
    <row r="86" spans="1:33" s="34" customFormat="1" ht="77.45" customHeight="1" x14ac:dyDescent="0.25">
      <c r="A86" s="107"/>
      <c r="B86" s="107"/>
      <c r="C86" s="107"/>
      <c r="D86" s="107"/>
      <c r="E86" s="107"/>
      <c r="F86" s="107"/>
      <c r="G86" s="107"/>
      <c r="H86" s="107"/>
      <c r="I86" s="107"/>
      <c r="J86" s="104"/>
      <c r="K86" s="104"/>
      <c r="L86" s="104"/>
      <c r="M86" s="104"/>
      <c r="N86" s="79"/>
      <c r="O86" s="79"/>
      <c r="P86" s="107"/>
      <c r="Q86" s="63" t="s">
        <v>685</v>
      </c>
      <c r="R86" s="62" t="s">
        <v>686</v>
      </c>
      <c r="S86" s="63" t="s">
        <v>41</v>
      </c>
      <c r="T86" s="29">
        <v>1.9E-3</v>
      </c>
      <c r="U86" s="63">
        <v>0</v>
      </c>
      <c r="V86" s="63">
        <v>0</v>
      </c>
      <c r="W86" s="63">
        <v>0</v>
      </c>
      <c r="X86" s="63">
        <v>0</v>
      </c>
      <c r="Y86" s="46">
        <v>0.01</v>
      </c>
      <c r="Z86" s="90"/>
      <c r="AA86" s="90"/>
      <c r="AB86" s="46">
        <v>0.01</v>
      </c>
      <c r="AC86" s="63"/>
      <c r="AD86" s="63"/>
      <c r="AE86" s="43">
        <f>+_xlfn.IFS(S86="Acumulado",U86+W86+Y86+AB86,S86="Capacidad",AB86,S86="Flujo",AB86,S86="Reducción",AB86,S86="Stock",AB86)</f>
        <v>0.02</v>
      </c>
      <c r="AF86" s="37">
        <v>1.9E-3</v>
      </c>
      <c r="AG86" s="107"/>
    </row>
    <row r="87" spans="1:33" s="34" customFormat="1" ht="77.45" customHeight="1" x14ac:dyDescent="0.25">
      <c r="A87" s="105" t="s">
        <v>30</v>
      </c>
      <c r="B87" s="105" t="s">
        <v>31</v>
      </c>
      <c r="C87" s="105" t="s">
        <v>50</v>
      </c>
      <c r="D87" s="105" t="s">
        <v>213</v>
      </c>
      <c r="E87" s="105" t="s">
        <v>231</v>
      </c>
      <c r="F87" s="105" t="s">
        <v>232</v>
      </c>
      <c r="G87" s="105" t="s">
        <v>233</v>
      </c>
      <c r="H87" s="105"/>
      <c r="I87" s="105" t="s">
        <v>89</v>
      </c>
      <c r="J87" s="105"/>
      <c r="K87" s="105"/>
      <c r="L87" s="121">
        <v>47644886914</v>
      </c>
      <c r="M87" s="121">
        <v>47644788514</v>
      </c>
      <c r="N87" s="85"/>
      <c r="O87" s="85"/>
      <c r="P87" s="105" t="s">
        <v>234</v>
      </c>
      <c r="Q87" s="62" t="s">
        <v>235</v>
      </c>
      <c r="R87" s="63" t="s">
        <v>236</v>
      </c>
      <c r="S87" s="63" t="s">
        <v>109</v>
      </c>
      <c r="T87" s="35">
        <v>0</v>
      </c>
      <c r="U87" s="63">
        <v>0</v>
      </c>
      <c r="V87" s="63">
        <v>0</v>
      </c>
      <c r="W87" s="63">
        <v>840</v>
      </c>
      <c r="X87" s="63">
        <v>824</v>
      </c>
      <c r="Y87" s="63">
        <v>840</v>
      </c>
      <c r="Z87" s="90">
        <v>840</v>
      </c>
      <c r="AA87" s="90">
        <v>840</v>
      </c>
      <c r="AB87" s="63">
        <v>840</v>
      </c>
      <c r="AC87" s="63">
        <v>840</v>
      </c>
      <c r="AD87" s="63">
        <v>840</v>
      </c>
      <c r="AE87" s="24">
        <v>840</v>
      </c>
      <c r="AF87" s="39">
        <f t="shared" si="5"/>
        <v>824</v>
      </c>
      <c r="AG87" s="105" t="s">
        <v>237</v>
      </c>
    </row>
    <row r="88" spans="1:33" s="34" customFormat="1" ht="77.45" customHeight="1" x14ac:dyDescent="0.25">
      <c r="A88" s="107"/>
      <c r="B88" s="107"/>
      <c r="C88" s="107"/>
      <c r="D88" s="107"/>
      <c r="E88" s="107"/>
      <c r="F88" s="107"/>
      <c r="G88" s="107"/>
      <c r="H88" s="107"/>
      <c r="I88" s="107"/>
      <c r="J88" s="107"/>
      <c r="K88" s="107"/>
      <c r="L88" s="107"/>
      <c r="M88" s="107"/>
      <c r="N88" s="75"/>
      <c r="O88" s="75"/>
      <c r="P88" s="107"/>
      <c r="Q88" s="62" t="s">
        <v>238</v>
      </c>
      <c r="R88" s="63" t="s">
        <v>239</v>
      </c>
      <c r="S88" s="63" t="s">
        <v>109</v>
      </c>
      <c r="T88" s="35">
        <v>0</v>
      </c>
      <c r="U88" s="63">
        <v>0</v>
      </c>
      <c r="V88" s="63">
        <v>0</v>
      </c>
      <c r="W88" s="63">
        <v>705</v>
      </c>
      <c r="X88" s="63">
        <v>693</v>
      </c>
      <c r="Y88" s="63">
        <v>705</v>
      </c>
      <c r="Z88" s="90">
        <v>705</v>
      </c>
      <c r="AA88" s="90">
        <v>705</v>
      </c>
      <c r="AB88" s="63">
        <v>705</v>
      </c>
      <c r="AC88" s="63">
        <v>705</v>
      </c>
      <c r="AD88" s="63">
        <v>705</v>
      </c>
      <c r="AE88" s="24">
        <v>705</v>
      </c>
      <c r="AF88" s="39">
        <f t="shared" si="5"/>
        <v>693</v>
      </c>
      <c r="AG88" s="107"/>
    </row>
    <row r="89" spans="1:33" s="34" customFormat="1" ht="204.75" x14ac:dyDescent="0.25">
      <c r="A89" s="63" t="s">
        <v>30</v>
      </c>
      <c r="B89" s="63" t="s">
        <v>31</v>
      </c>
      <c r="C89" s="63" t="s">
        <v>240</v>
      </c>
      <c r="D89" s="63" t="s">
        <v>213</v>
      </c>
      <c r="E89" s="63" t="s">
        <v>241</v>
      </c>
      <c r="F89" s="63" t="s">
        <v>242</v>
      </c>
      <c r="G89" s="63" t="s">
        <v>243</v>
      </c>
      <c r="H89" s="63" t="s">
        <v>244</v>
      </c>
      <c r="I89" s="63" t="s">
        <v>89</v>
      </c>
      <c r="J89" s="67">
        <v>9448979509</v>
      </c>
      <c r="K89" s="67">
        <v>9448979509</v>
      </c>
      <c r="L89" s="67">
        <v>3165388235</v>
      </c>
      <c r="M89" s="67">
        <v>3165385678</v>
      </c>
      <c r="N89" s="80"/>
      <c r="O89" s="80"/>
      <c r="P89" s="63" t="s">
        <v>245</v>
      </c>
      <c r="Q89" s="63" t="s">
        <v>246</v>
      </c>
      <c r="R89" s="63" t="s">
        <v>247</v>
      </c>
      <c r="S89" s="63" t="s">
        <v>41</v>
      </c>
      <c r="T89" s="39">
        <v>0</v>
      </c>
      <c r="U89" s="39">
        <v>6000</v>
      </c>
      <c r="V89" s="39">
        <v>6744</v>
      </c>
      <c r="W89" s="39">
        <v>7000</v>
      </c>
      <c r="X89" s="39">
        <v>8871</v>
      </c>
      <c r="Y89" s="39">
        <v>8000</v>
      </c>
      <c r="Z89" s="90"/>
      <c r="AA89" s="90"/>
      <c r="AB89" s="39">
        <v>9000</v>
      </c>
      <c r="AC89" s="63"/>
      <c r="AD89" s="63"/>
      <c r="AE89" s="39">
        <f>+_xlfn.IFS(S89="Acumulado",U89+W89+Y89+AB89,S89="Capacidad",AB89,S89="Flujo",AB89,S89="Reducción",AB89,S89="Stock",AB89)</f>
        <v>30000</v>
      </c>
      <c r="AF89" s="39">
        <f t="shared" si="5"/>
        <v>15615</v>
      </c>
      <c r="AG89" s="63" t="s">
        <v>248</v>
      </c>
    </row>
    <row r="90" spans="1:33" s="34" customFormat="1" ht="267.75" x14ac:dyDescent="0.25">
      <c r="A90" s="63" t="s">
        <v>30</v>
      </c>
      <c r="B90" s="63" t="s">
        <v>31</v>
      </c>
      <c r="C90" s="63" t="s">
        <v>249</v>
      </c>
      <c r="D90" s="63" t="s">
        <v>213</v>
      </c>
      <c r="E90" s="63" t="s">
        <v>250</v>
      </c>
      <c r="F90" s="63" t="s">
        <v>251</v>
      </c>
      <c r="G90" s="63" t="s">
        <v>252</v>
      </c>
      <c r="H90" s="63"/>
      <c r="I90" s="63" t="s">
        <v>253</v>
      </c>
      <c r="J90" s="67">
        <v>34252422340</v>
      </c>
      <c r="K90" s="67">
        <v>16939368978</v>
      </c>
      <c r="L90" s="67">
        <v>25530347498</v>
      </c>
      <c r="M90" s="67">
        <v>14162357670</v>
      </c>
      <c r="N90" s="80"/>
      <c r="O90" s="80"/>
      <c r="P90" s="63" t="s">
        <v>254</v>
      </c>
      <c r="Q90" s="63" t="s">
        <v>255</v>
      </c>
      <c r="R90" s="63" t="s">
        <v>256</v>
      </c>
      <c r="S90" s="63" t="s">
        <v>77</v>
      </c>
      <c r="T90" s="63">
        <v>35</v>
      </c>
      <c r="U90" s="63">
        <v>37</v>
      </c>
      <c r="V90" s="63">
        <v>36</v>
      </c>
      <c r="W90" s="63">
        <v>35</v>
      </c>
      <c r="X90" s="63">
        <v>36</v>
      </c>
      <c r="Y90" s="63">
        <v>35</v>
      </c>
      <c r="Z90" s="90"/>
      <c r="AA90" s="90"/>
      <c r="AB90" s="63">
        <v>47</v>
      </c>
      <c r="AC90" s="63"/>
      <c r="AD90" s="63"/>
      <c r="AE90" s="63">
        <f>+_xlfn.IFS(S90="Acumulado",U90+W90+Y90+AB90,S90="Capacidad",AB90,S90="Flujo",AB90,S90="Reducción",AB90,S90="Stock",AB90)</f>
        <v>47</v>
      </c>
      <c r="AF90" s="39">
        <f t="shared" si="5"/>
        <v>36</v>
      </c>
      <c r="AG90" s="63" t="s">
        <v>257</v>
      </c>
    </row>
    <row r="91" spans="1:33" s="34" customFormat="1" ht="120.75" customHeight="1" x14ac:dyDescent="0.25">
      <c r="A91" s="105" t="s">
        <v>30</v>
      </c>
      <c r="B91" s="105" t="s">
        <v>31</v>
      </c>
      <c r="C91" s="105" t="s">
        <v>50</v>
      </c>
      <c r="D91" s="105" t="s">
        <v>213</v>
      </c>
      <c r="E91" s="105" t="s">
        <v>258</v>
      </c>
      <c r="F91" s="105" t="s">
        <v>259</v>
      </c>
      <c r="G91" s="105" t="s">
        <v>260</v>
      </c>
      <c r="H91" s="105"/>
      <c r="I91" s="105" t="s">
        <v>253</v>
      </c>
      <c r="J91" s="102">
        <v>203776757187</v>
      </c>
      <c r="K91" s="102">
        <v>202990291893</v>
      </c>
      <c r="L91" s="102">
        <v>161379786861</v>
      </c>
      <c r="M91" s="102">
        <v>159013363046.01999</v>
      </c>
      <c r="N91" s="77"/>
      <c r="O91" s="77"/>
      <c r="P91" s="105" t="s">
        <v>261</v>
      </c>
      <c r="Q91" s="63" t="s">
        <v>262</v>
      </c>
      <c r="R91" s="63" t="s">
        <v>263</v>
      </c>
      <c r="S91" s="63" t="s">
        <v>41</v>
      </c>
      <c r="T91" s="39">
        <v>5638</v>
      </c>
      <c r="U91" s="39">
        <v>5638</v>
      </c>
      <c r="V91" s="39">
        <v>5638</v>
      </c>
      <c r="W91" s="39">
        <v>0</v>
      </c>
      <c r="X91" s="39">
        <v>0</v>
      </c>
      <c r="Y91" s="39">
        <v>0</v>
      </c>
      <c r="Z91" s="90"/>
      <c r="AA91" s="90"/>
      <c r="AB91" s="39">
        <v>0</v>
      </c>
      <c r="AC91" s="63"/>
      <c r="AD91" s="63"/>
      <c r="AE91" s="39">
        <v>5638</v>
      </c>
      <c r="AF91" s="39">
        <v>5638</v>
      </c>
      <c r="AG91" s="105" t="s">
        <v>257</v>
      </c>
    </row>
    <row r="92" spans="1:33" s="34" customFormat="1" ht="120.75" customHeight="1" x14ac:dyDescent="0.25">
      <c r="A92" s="107"/>
      <c r="B92" s="107"/>
      <c r="C92" s="107"/>
      <c r="D92" s="107"/>
      <c r="E92" s="107"/>
      <c r="F92" s="107"/>
      <c r="G92" s="107"/>
      <c r="H92" s="107"/>
      <c r="I92" s="107"/>
      <c r="J92" s="104"/>
      <c r="K92" s="104"/>
      <c r="L92" s="104"/>
      <c r="M92" s="104"/>
      <c r="N92" s="79"/>
      <c r="O92" s="79"/>
      <c r="P92" s="107"/>
      <c r="Q92" s="63" t="s">
        <v>264</v>
      </c>
      <c r="R92" s="63" t="s">
        <v>265</v>
      </c>
      <c r="S92" s="63" t="s">
        <v>77</v>
      </c>
      <c r="T92" s="39">
        <v>0</v>
      </c>
      <c r="U92" s="39">
        <v>0</v>
      </c>
      <c r="V92" s="39">
        <v>0</v>
      </c>
      <c r="W92" s="39">
        <v>0</v>
      </c>
      <c r="X92" s="39">
        <v>0</v>
      </c>
      <c r="Y92" s="39">
        <v>8787</v>
      </c>
      <c r="Z92" s="90"/>
      <c r="AA92" s="90"/>
      <c r="AB92" s="39">
        <v>14745</v>
      </c>
      <c r="AC92" s="63"/>
      <c r="AD92" s="63"/>
      <c r="AE92" s="39">
        <f>+_xlfn.IFS(S92="Acumulado",U92+W92+Y92+AB92,S92="Capacidad",AB92,S92="Flujo",AB92,S92="Reducción",AB92,S92="Stock",AB92)</f>
        <v>14745</v>
      </c>
      <c r="AF92" s="39">
        <v>0</v>
      </c>
      <c r="AG92" s="107"/>
    </row>
    <row r="93" spans="1:33" s="34" customFormat="1" ht="94.5" x14ac:dyDescent="0.25">
      <c r="A93" s="63" t="s">
        <v>30</v>
      </c>
      <c r="B93" s="63" t="s">
        <v>31</v>
      </c>
      <c r="C93" s="63" t="s">
        <v>50</v>
      </c>
      <c r="D93" s="63" t="s">
        <v>213</v>
      </c>
      <c r="E93" s="63" t="s">
        <v>266</v>
      </c>
      <c r="F93" s="63" t="s">
        <v>267</v>
      </c>
      <c r="G93" s="63" t="s">
        <v>268</v>
      </c>
      <c r="H93" s="63"/>
      <c r="I93" s="63" t="s">
        <v>253</v>
      </c>
      <c r="J93" s="67">
        <v>75173394309</v>
      </c>
      <c r="K93" s="67">
        <v>51534733268</v>
      </c>
      <c r="L93" s="67">
        <v>188904681909</v>
      </c>
      <c r="M93" s="67">
        <v>179583625332</v>
      </c>
      <c r="N93" s="80"/>
      <c r="O93" s="80"/>
      <c r="P93" s="63" t="s">
        <v>269</v>
      </c>
      <c r="Q93" s="63" t="s">
        <v>270</v>
      </c>
      <c r="R93" s="63" t="s">
        <v>271</v>
      </c>
      <c r="S93" s="63" t="s">
        <v>77</v>
      </c>
      <c r="T93" s="39">
        <v>5803</v>
      </c>
      <c r="U93" s="39">
        <v>0</v>
      </c>
      <c r="V93" s="63">
        <v>0</v>
      </c>
      <c r="W93" s="39">
        <v>200000</v>
      </c>
      <c r="X93" s="39">
        <v>290048</v>
      </c>
      <c r="Y93" s="39">
        <v>342078</v>
      </c>
      <c r="Z93" s="90"/>
      <c r="AA93" s="90"/>
      <c r="AB93" s="39">
        <v>500000</v>
      </c>
      <c r="AC93" s="63"/>
      <c r="AD93" s="63"/>
      <c r="AE93" s="39">
        <v>500000</v>
      </c>
      <c r="AF93" s="39">
        <f t="shared" si="5"/>
        <v>290048</v>
      </c>
      <c r="AG93" s="63" t="s">
        <v>257</v>
      </c>
    </row>
    <row r="94" spans="1:33" s="34" customFormat="1" ht="153.75" customHeight="1" x14ac:dyDescent="0.25">
      <c r="A94" s="68" t="s">
        <v>30</v>
      </c>
      <c r="B94" s="68" t="s">
        <v>31</v>
      </c>
      <c r="C94" s="68" t="s">
        <v>50</v>
      </c>
      <c r="D94" s="68" t="s">
        <v>213</v>
      </c>
      <c r="E94" s="68" t="s">
        <v>241</v>
      </c>
      <c r="F94" s="68" t="s">
        <v>687</v>
      </c>
      <c r="G94" s="68" t="s">
        <v>655</v>
      </c>
      <c r="H94" s="68"/>
      <c r="I94" s="68" t="s">
        <v>654</v>
      </c>
      <c r="J94" s="30"/>
      <c r="K94" s="30"/>
      <c r="L94" s="30"/>
      <c r="M94" s="30"/>
      <c r="N94" s="30"/>
      <c r="O94" s="30"/>
      <c r="P94" s="68"/>
      <c r="Q94" s="68" t="s">
        <v>656</v>
      </c>
      <c r="R94" s="68" t="s">
        <v>657</v>
      </c>
      <c r="S94" s="68" t="s">
        <v>41</v>
      </c>
      <c r="T94" s="42">
        <v>0</v>
      </c>
      <c r="U94" s="42">
        <v>0</v>
      </c>
      <c r="V94" s="68">
        <v>0</v>
      </c>
      <c r="W94" s="42">
        <v>0</v>
      </c>
      <c r="X94" s="42">
        <v>0</v>
      </c>
      <c r="Y94" s="42">
        <v>1</v>
      </c>
      <c r="Z94" s="90"/>
      <c r="AA94" s="90"/>
      <c r="AB94" s="42">
        <v>0</v>
      </c>
      <c r="AC94" s="63"/>
      <c r="AD94" s="63"/>
      <c r="AE94" s="42">
        <v>1</v>
      </c>
      <c r="AF94" s="42">
        <v>0</v>
      </c>
      <c r="AG94" s="68" t="s">
        <v>199</v>
      </c>
    </row>
    <row r="95" spans="1:33" s="34" customFormat="1" ht="148.5" customHeight="1" x14ac:dyDescent="0.25">
      <c r="A95" s="63" t="s">
        <v>30</v>
      </c>
      <c r="B95" s="63" t="s">
        <v>31</v>
      </c>
      <c r="C95" s="63" t="s">
        <v>32</v>
      </c>
      <c r="D95" s="63" t="s">
        <v>213</v>
      </c>
      <c r="E95" s="63" t="s">
        <v>209</v>
      </c>
      <c r="F95" s="63" t="s">
        <v>272</v>
      </c>
      <c r="G95" s="63" t="s">
        <v>273</v>
      </c>
      <c r="H95" s="63"/>
      <c r="I95" s="63" t="s">
        <v>89</v>
      </c>
      <c r="J95" s="67">
        <v>4109988338</v>
      </c>
      <c r="K95" s="67">
        <v>4109988338</v>
      </c>
      <c r="L95" s="67">
        <v>5668600000</v>
      </c>
      <c r="M95" s="67">
        <v>5514673299</v>
      </c>
      <c r="N95" s="80"/>
      <c r="O95" s="80"/>
      <c r="P95" s="63" t="s">
        <v>274</v>
      </c>
      <c r="Q95" s="63" t="s">
        <v>275</v>
      </c>
      <c r="R95" s="45" t="s">
        <v>276</v>
      </c>
      <c r="S95" s="63" t="s">
        <v>41</v>
      </c>
      <c r="T95" s="63">
        <v>17</v>
      </c>
      <c r="U95" s="63">
        <v>17</v>
      </c>
      <c r="V95" s="63">
        <v>17</v>
      </c>
      <c r="W95" s="63">
        <v>23</v>
      </c>
      <c r="X95" s="63">
        <v>23</v>
      </c>
      <c r="Y95" s="63">
        <v>0</v>
      </c>
      <c r="Z95" s="90"/>
      <c r="AA95" s="90"/>
      <c r="AB95" s="63">
        <v>0</v>
      </c>
      <c r="AC95" s="63"/>
      <c r="AD95" s="63"/>
      <c r="AE95" s="63">
        <v>40</v>
      </c>
      <c r="AF95" s="63">
        <v>40</v>
      </c>
      <c r="AG95" s="63" t="s">
        <v>92</v>
      </c>
    </row>
    <row r="96" spans="1:33" s="34" customFormat="1" ht="78.75" x14ac:dyDescent="0.25">
      <c r="A96" s="68" t="s">
        <v>30</v>
      </c>
      <c r="B96" s="68" t="s">
        <v>31</v>
      </c>
      <c r="C96" s="68" t="s">
        <v>32</v>
      </c>
      <c r="D96" s="68" t="s">
        <v>213</v>
      </c>
      <c r="E96" s="68" t="s">
        <v>209</v>
      </c>
      <c r="F96" s="68" t="s">
        <v>277</v>
      </c>
      <c r="G96" s="68" t="s">
        <v>278</v>
      </c>
      <c r="H96" s="68" t="s">
        <v>102</v>
      </c>
      <c r="I96" s="68" t="s">
        <v>103</v>
      </c>
      <c r="J96" s="30"/>
      <c r="K96" s="30"/>
      <c r="L96" s="30"/>
      <c r="M96" s="30"/>
      <c r="N96" s="30"/>
      <c r="O96" s="30"/>
      <c r="P96" s="68"/>
      <c r="Q96" s="68" t="s">
        <v>279</v>
      </c>
      <c r="R96" s="68" t="s">
        <v>280</v>
      </c>
      <c r="S96" s="68" t="s">
        <v>109</v>
      </c>
      <c r="T96" s="40">
        <v>0</v>
      </c>
      <c r="U96" s="40">
        <v>1</v>
      </c>
      <c r="V96" s="40">
        <v>1</v>
      </c>
      <c r="W96" s="40">
        <v>0</v>
      </c>
      <c r="X96" s="68"/>
      <c r="Y96" s="40">
        <v>0</v>
      </c>
      <c r="Z96" s="91"/>
      <c r="AA96" s="91"/>
      <c r="AB96" s="40">
        <v>0</v>
      </c>
      <c r="AC96" s="68"/>
      <c r="AD96" s="68"/>
      <c r="AE96" s="41">
        <f>+_xlfn.IFS(S96="Acumulado",U96+W96+Y96+AB96,S96="Capacidad",U96,S96="Flujo",U96,S96="Reducción",U96,S96="Stock",U96)</f>
        <v>1</v>
      </c>
      <c r="AF96" s="41">
        <f>+_xlfn.IFS(S96="Acumulado",V96+X96+Z96+AC96,S96="Capacidad",X96,S96="Flujo",V96,S96="Reducción",V96,S96="Stock",X96)</f>
        <v>1</v>
      </c>
      <c r="AG96" s="68" t="s">
        <v>199</v>
      </c>
    </row>
    <row r="97" spans="1:33" s="34" customFormat="1" ht="87" customHeight="1" x14ac:dyDescent="0.25">
      <c r="A97" s="115" t="s">
        <v>30</v>
      </c>
      <c r="B97" s="115" t="s">
        <v>127</v>
      </c>
      <c r="C97" s="115" t="s">
        <v>281</v>
      </c>
      <c r="D97" s="115" t="s">
        <v>282</v>
      </c>
      <c r="E97" s="115" t="s">
        <v>283</v>
      </c>
      <c r="F97" s="115" t="s">
        <v>89</v>
      </c>
      <c r="G97" s="115" t="s">
        <v>284</v>
      </c>
      <c r="H97" s="115" t="s">
        <v>285</v>
      </c>
      <c r="I97" s="115" t="s">
        <v>89</v>
      </c>
      <c r="J97" s="120">
        <v>16314586842</v>
      </c>
      <c r="K97" s="120">
        <v>16273408091</v>
      </c>
      <c r="L97" s="120">
        <v>14894518658</v>
      </c>
      <c r="M97" s="120">
        <v>14894232525</v>
      </c>
      <c r="N97" s="80"/>
      <c r="O97" s="80"/>
      <c r="P97" s="115" t="s">
        <v>286</v>
      </c>
      <c r="Q97" s="63" t="s">
        <v>287</v>
      </c>
      <c r="R97" s="63" t="s">
        <v>288</v>
      </c>
      <c r="S97" s="63" t="s">
        <v>41</v>
      </c>
      <c r="T97" s="39">
        <v>9674719</v>
      </c>
      <c r="U97" s="39">
        <v>800000</v>
      </c>
      <c r="V97" s="39">
        <v>823654</v>
      </c>
      <c r="W97" s="39">
        <v>1000000</v>
      </c>
      <c r="X97" s="39">
        <v>1117890</v>
      </c>
      <c r="Y97" s="39">
        <v>1800000</v>
      </c>
      <c r="Z97" s="90"/>
      <c r="AA97" s="90"/>
      <c r="AB97" s="39">
        <v>1050000</v>
      </c>
      <c r="AC97" s="63"/>
      <c r="AD97" s="63"/>
      <c r="AE97" s="39">
        <v>4650000</v>
      </c>
      <c r="AF97" s="39">
        <f t="shared" ref="AF97:AF126" si="6">+_xlfn.IFS(S97="Acumulado",V97+X97+Z97+AC97,S97="Capacidad",X97,S97="Flujo",X97,S97="Reducción",V97,S97="Stock",X97)</f>
        <v>1941544</v>
      </c>
      <c r="AG97" s="115" t="s">
        <v>248</v>
      </c>
    </row>
    <row r="98" spans="1:33" s="34" customFormat="1" ht="87" customHeight="1" x14ac:dyDescent="0.25">
      <c r="A98" s="115"/>
      <c r="B98" s="115"/>
      <c r="C98" s="115"/>
      <c r="D98" s="115"/>
      <c r="E98" s="115"/>
      <c r="F98" s="115"/>
      <c r="G98" s="115"/>
      <c r="H98" s="115"/>
      <c r="I98" s="115"/>
      <c r="J98" s="120"/>
      <c r="K98" s="120"/>
      <c r="L98" s="120"/>
      <c r="M98" s="120"/>
      <c r="N98" s="80"/>
      <c r="O98" s="80"/>
      <c r="P98" s="115"/>
      <c r="Q98" s="63" t="s">
        <v>289</v>
      </c>
      <c r="R98" s="63" t="s">
        <v>290</v>
      </c>
      <c r="S98" s="63" t="s">
        <v>41</v>
      </c>
      <c r="T98" s="39">
        <v>0</v>
      </c>
      <c r="U98" s="39">
        <v>90000</v>
      </c>
      <c r="V98" s="39">
        <v>106650</v>
      </c>
      <c r="W98" s="39">
        <v>120000</v>
      </c>
      <c r="X98" s="39">
        <v>157310</v>
      </c>
      <c r="Y98" s="39">
        <v>140000</v>
      </c>
      <c r="Z98" s="90"/>
      <c r="AA98" s="90"/>
      <c r="AB98" s="39">
        <v>150000</v>
      </c>
      <c r="AC98" s="63"/>
      <c r="AD98" s="63"/>
      <c r="AE98" s="39">
        <f t="shared" ref="AE98:AE143" si="7">+_xlfn.IFS(S98="Acumulado",U98+W98+Y98+AB98,S98="Capacidad",AB98,S98="Flujo",AB98,S98="Reducción",AB98,S98="Stock",AB98)</f>
        <v>500000</v>
      </c>
      <c r="AF98" s="39">
        <f t="shared" si="6"/>
        <v>263960</v>
      </c>
      <c r="AG98" s="115"/>
    </row>
    <row r="99" spans="1:33" s="34" customFormat="1" ht="87" customHeight="1" x14ac:dyDescent="0.25">
      <c r="A99" s="115"/>
      <c r="B99" s="115"/>
      <c r="C99" s="115"/>
      <c r="D99" s="115"/>
      <c r="E99" s="115"/>
      <c r="F99" s="115"/>
      <c r="G99" s="115"/>
      <c r="H99" s="115"/>
      <c r="I99" s="115"/>
      <c r="J99" s="120"/>
      <c r="K99" s="120"/>
      <c r="L99" s="120"/>
      <c r="M99" s="120"/>
      <c r="N99" s="80"/>
      <c r="O99" s="80"/>
      <c r="P99" s="115"/>
      <c r="Q99" s="63" t="s">
        <v>291</v>
      </c>
      <c r="R99" s="63" t="s">
        <v>292</v>
      </c>
      <c r="S99" s="63" t="s">
        <v>41</v>
      </c>
      <c r="T99" s="39">
        <v>0</v>
      </c>
      <c r="U99" s="39">
        <v>1500</v>
      </c>
      <c r="V99" s="63">
        <v>1500</v>
      </c>
      <c r="W99" s="39">
        <v>1500</v>
      </c>
      <c r="X99" s="63">
        <v>12106</v>
      </c>
      <c r="Y99" s="39">
        <v>1500</v>
      </c>
      <c r="Z99" s="90"/>
      <c r="AA99" s="90"/>
      <c r="AB99" s="39">
        <v>1500</v>
      </c>
      <c r="AC99" s="63"/>
      <c r="AD99" s="63"/>
      <c r="AE99" s="39">
        <f t="shared" si="7"/>
        <v>6000</v>
      </c>
      <c r="AF99" s="39">
        <f t="shared" si="6"/>
        <v>13606</v>
      </c>
      <c r="AG99" s="115"/>
    </row>
    <row r="100" spans="1:33" s="34" customFormat="1" ht="87" customHeight="1" x14ac:dyDescent="0.25">
      <c r="A100" s="115"/>
      <c r="B100" s="115"/>
      <c r="C100" s="115"/>
      <c r="D100" s="115"/>
      <c r="E100" s="115"/>
      <c r="F100" s="115"/>
      <c r="G100" s="115"/>
      <c r="H100" s="115"/>
      <c r="I100" s="115"/>
      <c r="J100" s="120"/>
      <c r="K100" s="120"/>
      <c r="L100" s="120"/>
      <c r="M100" s="120"/>
      <c r="N100" s="80"/>
      <c r="O100" s="80"/>
      <c r="P100" s="115"/>
      <c r="Q100" s="63" t="s">
        <v>293</v>
      </c>
      <c r="R100" s="63" t="s">
        <v>294</v>
      </c>
      <c r="S100" s="63" t="s">
        <v>77</v>
      </c>
      <c r="T100" s="39">
        <v>122278</v>
      </c>
      <c r="U100" s="39">
        <v>150000</v>
      </c>
      <c r="V100" s="39">
        <v>122278</v>
      </c>
      <c r="W100" s="39">
        <v>200000</v>
      </c>
      <c r="X100" s="39">
        <v>209173</v>
      </c>
      <c r="Y100" s="39">
        <v>250000</v>
      </c>
      <c r="Z100" s="90"/>
      <c r="AA100" s="90"/>
      <c r="AB100" s="39">
        <v>360000</v>
      </c>
      <c r="AC100" s="63"/>
      <c r="AD100" s="63"/>
      <c r="AE100" s="39">
        <f t="shared" si="7"/>
        <v>360000</v>
      </c>
      <c r="AF100" s="39">
        <f t="shared" si="6"/>
        <v>209173</v>
      </c>
      <c r="AG100" s="115"/>
    </row>
    <row r="101" spans="1:33" s="34" customFormat="1" ht="63" customHeight="1" x14ac:dyDescent="0.25">
      <c r="A101" s="105" t="s">
        <v>30</v>
      </c>
      <c r="B101" s="105" t="s">
        <v>31</v>
      </c>
      <c r="C101" s="105" t="s">
        <v>32</v>
      </c>
      <c r="D101" s="105" t="s">
        <v>282</v>
      </c>
      <c r="E101" s="105" t="s">
        <v>295</v>
      </c>
      <c r="F101" s="105" t="s">
        <v>296</v>
      </c>
      <c r="G101" s="105" t="s">
        <v>297</v>
      </c>
      <c r="H101" s="105" t="s">
        <v>298</v>
      </c>
      <c r="I101" s="105" t="s">
        <v>89</v>
      </c>
      <c r="J101" s="102">
        <v>3968615597</v>
      </c>
      <c r="K101" s="102">
        <v>3968615597</v>
      </c>
      <c r="L101" s="102">
        <v>5500000000</v>
      </c>
      <c r="M101" s="102">
        <v>5500000000</v>
      </c>
      <c r="N101" s="77"/>
      <c r="O101" s="77"/>
      <c r="P101" s="105" t="s">
        <v>299</v>
      </c>
      <c r="Q101" s="63" t="s">
        <v>300</v>
      </c>
      <c r="R101" s="63" t="s">
        <v>301</v>
      </c>
      <c r="S101" s="63" t="s">
        <v>41</v>
      </c>
      <c r="T101" s="63">
        <v>5</v>
      </c>
      <c r="U101" s="63">
        <v>6</v>
      </c>
      <c r="V101" s="63">
        <v>5</v>
      </c>
      <c r="W101" s="63">
        <v>7</v>
      </c>
      <c r="X101" s="63">
        <v>7</v>
      </c>
      <c r="Y101" s="63">
        <v>0</v>
      </c>
      <c r="Z101" s="90"/>
      <c r="AA101" s="90"/>
      <c r="AB101" s="63">
        <v>0</v>
      </c>
      <c r="AC101" s="63"/>
      <c r="AD101" s="63"/>
      <c r="AE101" s="63">
        <v>13</v>
      </c>
      <c r="AF101" s="39">
        <v>12</v>
      </c>
      <c r="AG101" s="105" t="s">
        <v>92</v>
      </c>
    </row>
    <row r="102" spans="1:33" s="34" customFormat="1" ht="31.5" x14ac:dyDescent="0.25">
      <c r="A102" s="107"/>
      <c r="B102" s="107"/>
      <c r="C102" s="107"/>
      <c r="D102" s="107"/>
      <c r="E102" s="107"/>
      <c r="F102" s="107"/>
      <c r="G102" s="107"/>
      <c r="H102" s="107"/>
      <c r="I102" s="107"/>
      <c r="J102" s="104"/>
      <c r="K102" s="104"/>
      <c r="L102" s="104"/>
      <c r="M102" s="104"/>
      <c r="N102" s="79"/>
      <c r="O102" s="79"/>
      <c r="P102" s="107"/>
      <c r="Q102" s="63" t="s">
        <v>302</v>
      </c>
      <c r="R102" s="63" t="s">
        <v>302</v>
      </c>
      <c r="S102" s="63" t="s">
        <v>41</v>
      </c>
      <c r="T102" s="63">
        <v>0</v>
      </c>
      <c r="U102" s="39">
        <v>2866</v>
      </c>
      <c r="V102" s="63">
        <v>0</v>
      </c>
      <c r="W102" s="39">
        <v>3702</v>
      </c>
      <c r="X102" s="39">
        <v>3905</v>
      </c>
      <c r="Y102" s="39">
        <v>3712</v>
      </c>
      <c r="Z102" s="94"/>
      <c r="AA102" s="94"/>
      <c r="AB102" s="39">
        <v>1720</v>
      </c>
      <c r="AC102" s="39"/>
      <c r="AD102" s="39"/>
      <c r="AE102" s="39">
        <f t="shared" si="7"/>
        <v>12000</v>
      </c>
      <c r="AF102" s="39">
        <f t="shared" si="6"/>
        <v>3905</v>
      </c>
      <c r="AG102" s="107"/>
    </row>
    <row r="103" spans="1:33" s="34" customFormat="1" ht="57.75" customHeight="1" x14ac:dyDescent="0.25">
      <c r="A103" s="65" t="s">
        <v>30</v>
      </c>
      <c r="B103" s="65" t="s">
        <v>31</v>
      </c>
      <c r="C103" s="65" t="s">
        <v>32</v>
      </c>
      <c r="D103" s="65" t="s">
        <v>282</v>
      </c>
      <c r="E103" s="65" t="s">
        <v>295</v>
      </c>
      <c r="F103" s="65" t="s">
        <v>688</v>
      </c>
      <c r="G103" s="65" t="s">
        <v>303</v>
      </c>
      <c r="H103" s="65"/>
      <c r="I103" s="65"/>
      <c r="J103" s="72"/>
      <c r="K103" s="72"/>
      <c r="L103" s="72"/>
      <c r="M103" s="72"/>
      <c r="N103" s="89"/>
      <c r="O103" s="89"/>
      <c r="P103" s="65"/>
      <c r="Q103" s="68" t="s">
        <v>304</v>
      </c>
      <c r="R103" s="68" t="s">
        <v>305</v>
      </c>
      <c r="S103" s="68" t="s">
        <v>41</v>
      </c>
      <c r="T103" s="68">
        <v>0</v>
      </c>
      <c r="U103" s="42">
        <v>0</v>
      </c>
      <c r="V103" s="68">
        <v>0</v>
      </c>
      <c r="W103" s="42">
        <v>22</v>
      </c>
      <c r="X103" s="42">
        <v>22</v>
      </c>
      <c r="Y103" s="42">
        <v>22</v>
      </c>
      <c r="Z103" s="93"/>
      <c r="AA103" s="93"/>
      <c r="AB103" s="42">
        <v>25</v>
      </c>
      <c r="AC103" s="42"/>
      <c r="AD103" s="42"/>
      <c r="AE103" s="42">
        <f t="shared" si="7"/>
        <v>69</v>
      </c>
      <c r="AF103" s="42">
        <f t="shared" si="6"/>
        <v>22</v>
      </c>
      <c r="AG103" s="65" t="s">
        <v>71</v>
      </c>
    </row>
    <row r="104" spans="1:33" s="34" customFormat="1" ht="172.5" customHeight="1" x14ac:dyDescent="0.25">
      <c r="A104" s="63" t="s">
        <v>30</v>
      </c>
      <c r="B104" s="63" t="s">
        <v>31</v>
      </c>
      <c r="C104" s="63" t="s">
        <v>32</v>
      </c>
      <c r="D104" s="63" t="s">
        <v>282</v>
      </c>
      <c r="E104" s="63" t="s">
        <v>295</v>
      </c>
      <c r="F104" s="63" t="s">
        <v>306</v>
      </c>
      <c r="G104" s="63" t="s">
        <v>307</v>
      </c>
      <c r="H104" s="63" t="s">
        <v>308</v>
      </c>
      <c r="I104" s="63" t="s">
        <v>89</v>
      </c>
      <c r="J104" s="67">
        <v>4418740110</v>
      </c>
      <c r="K104" s="67">
        <v>4418740110</v>
      </c>
      <c r="L104" s="67">
        <v>7000000000</v>
      </c>
      <c r="M104" s="67">
        <v>7000000000</v>
      </c>
      <c r="N104" s="80"/>
      <c r="O104" s="80"/>
      <c r="P104" s="63" t="s">
        <v>309</v>
      </c>
      <c r="Q104" s="63" t="s">
        <v>310</v>
      </c>
      <c r="R104" s="63" t="s">
        <v>311</v>
      </c>
      <c r="S104" s="63" t="s">
        <v>41</v>
      </c>
      <c r="T104" s="39">
        <v>60000</v>
      </c>
      <c r="U104" s="39">
        <v>100000</v>
      </c>
      <c r="V104" s="39">
        <v>112626</v>
      </c>
      <c r="W104" s="39">
        <v>100000</v>
      </c>
      <c r="X104" s="39">
        <v>102620</v>
      </c>
      <c r="Y104" s="63">
        <v>0</v>
      </c>
      <c r="Z104" s="90"/>
      <c r="AA104" s="90"/>
      <c r="AB104" s="63">
        <v>0</v>
      </c>
      <c r="AC104" s="63"/>
      <c r="AD104" s="63"/>
      <c r="AE104" s="39">
        <v>200000</v>
      </c>
      <c r="AF104" s="39">
        <f t="shared" si="6"/>
        <v>215246</v>
      </c>
      <c r="AG104" s="63" t="s">
        <v>92</v>
      </c>
    </row>
    <row r="105" spans="1:33" s="34" customFormat="1" ht="31.5" x14ac:dyDescent="0.25">
      <c r="A105" s="111" t="s">
        <v>30</v>
      </c>
      <c r="B105" s="111" t="s">
        <v>99</v>
      </c>
      <c r="C105" s="111" t="s">
        <v>312</v>
      </c>
      <c r="D105" s="111" t="s">
        <v>282</v>
      </c>
      <c r="E105" s="111" t="s">
        <v>313</v>
      </c>
      <c r="F105" s="111" t="s">
        <v>314</v>
      </c>
      <c r="G105" s="111" t="s">
        <v>315</v>
      </c>
      <c r="H105" s="111" t="s">
        <v>102</v>
      </c>
      <c r="I105" s="111" t="s">
        <v>103</v>
      </c>
      <c r="J105" s="111"/>
      <c r="K105" s="111"/>
      <c r="L105" s="111"/>
      <c r="M105" s="111"/>
      <c r="N105" s="82"/>
      <c r="O105" s="82"/>
      <c r="P105" s="111"/>
      <c r="Q105" s="68" t="s">
        <v>316</v>
      </c>
      <c r="R105" s="68" t="s">
        <v>317</v>
      </c>
      <c r="S105" s="68" t="s">
        <v>41</v>
      </c>
      <c r="T105" s="68">
        <v>0</v>
      </c>
      <c r="U105" s="68">
        <v>1</v>
      </c>
      <c r="V105" s="68">
        <v>1</v>
      </c>
      <c r="W105" s="68">
        <v>0</v>
      </c>
      <c r="X105" s="68"/>
      <c r="Y105" s="68">
        <v>0</v>
      </c>
      <c r="Z105" s="91"/>
      <c r="AA105" s="91"/>
      <c r="AB105" s="68">
        <v>0</v>
      </c>
      <c r="AC105" s="68"/>
      <c r="AD105" s="68"/>
      <c r="AE105" s="68">
        <f t="shared" si="7"/>
        <v>1</v>
      </c>
      <c r="AF105" s="42">
        <f t="shared" si="6"/>
        <v>1</v>
      </c>
      <c r="AG105" s="111" t="s">
        <v>144</v>
      </c>
    </row>
    <row r="106" spans="1:33" s="34" customFormat="1" ht="116.25" customHeight="1" x14ac:dyDescent="0.25">
      <c r="A106" s="117"/>
      <c r="B106" s="117"/>
      <c r="C106" s="117"/>
      <c r="D106" s="117"/>
      <c r="E106" s="117"/>
      <c r="F106" s="117"/>
      <c r="G106" s="117"/>
      <c r="H106" s="117"/>
      <c r="I106" s="117"/>
      <c r="J106" s="117"/>
      <c r="K106" s="117"/>
      <c r="L106" s="117"/>
      <c r="M106" s="117"/>
      <c r="N106" s="83"/>
      <c r="O106" s="83"/>
      <c r="P106" s="117"/>
      <c r="Q106" s="68" t="s">
        <v>318</v>
      </c>
      <c r="R106" s="68" t="s">
        <v>319</v>
      </c>
      <c r="S106" s="68" t="s">
        <v>41</v>
      </c>
      <c r="T106" s="68">
        <v>0</v>
      </c>
      <c r="U106" s="68">
        <v>0</v>
      </c>
      <c r="V106" s="68">
        <v>0</v>
      </c>
      <c r="W106" s="68">
        <v>20</v>
      </c>
      <c r="X106" s="68">
        <v>20</v>
      </c>
      <c r="Y106" s="68">
        <v>20</v>
      </c>
      <c r="Z106" s="91"/>
      <c r="AA106" s="91"/>
      <c r="AB106" s="68">
        <v>20</v>
      </c>
      <c r="AC106" s="68"/>
      <c r="AD106" s="68"/>
      <c r="AE106" s="68">
        <f t="shared" si="7"/>
        <v>60</v>
      </c>
      <c r="AF106" s="42">
        <f t="shared" si="6"/>
        <v>20</v>
      </c>
      <c r="AG106" s="117"/>
    </row>
    <row r="107" spans="1:33" s="34" customFormat="1" ht="116.25" customHeight="1" x14ac:dyDescent="0.25">
      <c r="A107" s="112"/>
      <c r="B107" s="112"/>
      <c r="C107" s="112"/>
      <c r="D107" s="112"/>
      <c r="E107" s="112"/>
      <c r="F107" s="112"/>
      <c r="G107" s="112"/>
      <c r="H107" s="112"/>
      <c r="I107" s="112"/>
      <c r="J107" s="112"/>
      <c r="K107" s="112"/>
      <c r="L107" s="112"/>
      <c r="M107" s="112"/>
      <c r="N107" s="84"/>
      <c r="O107" s="84"/>
      <c r="P107" s="112"/>
      <c r="Q107" s="68" t="s">
        <v>320</v>
      </c>
      <c r="R107" s="68" t="s">
        <v>321</v>
      </c>
      <c r="S107" s="68" t="s">
        <v>41</v>
      </c>
      <c r="T107" s="68">
        <v>0</v>
      </c>
      <c r="U107" s="68">
        <v>0</v>
      </c>
      <c r="V107" s="68">
        <v>0</v>
      </c>
      <c r="W107" s="68">
        <v>1</v>
      </c>
      <c r="X107" s="68">
        <v>1</v>
      </c>
      <c r="Y107" s="68">
        <v>1</v>
      </c>
      <c r="Z107" s="91"/>
      <c r="AA107" s="91"/>
      <c r="AB107" s="68">
        <v>1</v>
      </c>
      <c r="AC107" s="68"/>
      <c r="AD107" s="68"/>
      <c r="AE107" s="68">
        <f t="shared" si="7"/>
        <v>3</v>
      </c>
      <c r="AF107" s="51">
        <f t="shared" si="6"/>
        <v>1</v>
      </c>
      <c r="AG107" s="112"/>
    </row>
    <row r="108" spans="1:33" s="34" customFormat="1" ht="113.25" customHeight="1" x14ac:dyDescent="0.25">
      <c r="A108" s="64" t="s">
        <v>30</v>
      </c>
      <c r="B108" s="64" t="s">
        <v>99</v>
      </c>
      <c r="C108" s="64" t="s">
        <v>312</v>
      </c>
      <c r="D108" s="64" t="s">
        <v>282</v>
      </c>
      <c r="E108" s="64" t="s">
        <v>34</v>
      </c>
      <c r="F108" s="65" t="s">
        <v>689</v>
      </c>
      <c r="G108" s="65" t="s">
        <v>322</v>
      </c>
      <c r="H108" s="65" t="s">
        <v>102</v>
      </c>
      <c r="I108" s="65" t="s">
        <v>103</v>
      </c>
      <c r="J108" s="65"/>
      <c r="K108" s="65"/>
      <c r="L108" s="65"/>
      <c r="M108" s="65"/>
      <c r="N108" s="84"/>
      <c r="O108" s="84"/>
      <c r="P108" s="65"/>
      <c r="Q108" s="68" t="s">
        <v>197</v>
      </c>
      <c r="R108" s="68" t="s">
        <v>198</v>
      </c>
      <c r="S108" s="68" t="s">
        <v>41</v>
      </c>
      <c r="T108" s="40">
        <v>0</v>
      </c>
      <c r="U108" s="40">
        <v>0</v>
      </c>
      <c r="V108" s="68"/>
      <c r="W108" s="40">
        <v>0.3</v>
      </c>
      <c r="X108" s="40">
        <v>0.3</v>
      </c>
      <c r="Y108" s="40">
        <v>0.7</v>
      </c>
      <c r="Z108" s="91"/>
      <c r="AA108" s="91"/>
      <c r="AB108" s="40">
        <v>0</v>
      </c>
      <c r="AC108" s="68"/>
      <c r="AD108" s="68"/>
      <c r="AE108" s="41">
        <f t="shared" si="7"/>
        <v>1</v>
      </c>
      <c r="AF108" s="41">
        <f t="shared" si="6"/>
        <v>0.3</v>
      </c>
      <c r="AG108" s="65" t="s">
        <v>199</v>
      </c>
    </row>
    <row r="109" spans="1:33" s="34" customFormat="1" ht="126" x14ac:dyDescent="0.25">
      <c r="A109" s="64" t="s">
        <v>30</v>
      </c>
      <c r="B109" s="64" t="s">
        <v>99</v>
      </c>
      <c r="C109" s="64" t="s">
        <v>312</v>
      </c>
      <c r="D109" s="64" t="s">
        <v>282</v>
      </c>
      <c r="E109" s="64" t="s">
        <v>34</v>
      </c>
      <c r="F109" s="65" t="s">
        <v>323</v>
      </c>
      <c r="G109" s="65" t="s">
        <v>324</v>
      </c>
      <c r="H109" s="65" t="s">
        <v>102</v>
      </c>
      <c r="I109" s="65" t="s">
        <v>103</v>
      </c>
      <c r="J109" s="65"/>
      <c r="K109" s="65"/>
      <c r="L109" s="65"/>
      <c r="M109" s="65"/>
      <c r="N109" s="84"/>
      <c r="O109" s="84"/>
      <c r="P109" s="65"/>
      <c r="Q109" s="68" t="s">
        <v>197</v>
      </c>
      <c r="R109" s="68" t="s">
        <v>198</v>
      </c>
      <c r="S109" s="68" t="s">
        <v>41</v>
      </c>
      <c r="T109" s="40">
        <v>0</v>
      </c>
      <c r="U109" s="40">
        <v>0</v>
      </c>
      <c r="V109" s="68"/>
      <c r="W109" s="40">
        <v>0.8</v>
      </c>
      <c r="X109" s="40">
        <v>0.7</v>
      </c>
      <c r="Y109" s="40">
        <v>0.2</v>
      </c>
      <c r="Z109" s="91"/>
      <c r="AA109" s="91"/>
      <c r="AB109" s="40">
        <v>0</v>
      </c>
      <c r="AC109" s="68"/>
      <c r="AD109" s="68"/>
      <c r="AE109" s="41">
        <f t="shared" si="7"/>
        <v>1</v>
      </c>
      <c r="AF109" s="41">
        <f t="shared" si="6"/>
        <v>0.7</v>
      </c>
      <c r="AG109" s="65" t="s">
        <v>199</v>
      </c>
    </row>
    <row r="110" spans="1:33" s="34" customFormat="1" ht="116.25" customHeight="1" x14ac:dyDescent="0.25">
      <c r="A110" s="64" t="s">
        <v>30</v>
      </c>
      <c r="B110" s="64" t="s">
        <v>99</v>
      </c>
      <c r="C110" s="64" t="s">
        <v>312</v>
      </c>
      <c r="D110" s="64" t="s">
        <v>282</v>
      </c>
      <c r="E110" s="64" t="s">
        <v>34</v>
      </c>
      <c r="F110" s="65" t="s">
        <v>325</v>
      </c>
      <c r="G110" s="65" t="s">
        <v>326</v>
      </c>
      <c r="H110" s="65" t="s">
        <v>102</v>
      </c>
      <c r="I110" s="65" t="s">
        <v>103</v>
      </c>
      <c r="J110" s="65"/>
      <c r="K110" s="65"/>
      <c r="L110" s="65"/>
      <c r="M110" s="65"/>
      <c r="N110" s="84"/>
      <c r="O110" s="84"/>
      <c r="P110" s="65"/>
      <c r="Q110" s="68" t="s">
        <v>327</v>
      </c>
      <c r="R110" s="68" t="s">
        <v>328</v>
      </c>
      <c r="S110" s="68" t="s">
        <v>41</v>
      </c>
      <c r="T110" s="49">
        <v>0</v>
      </c>
      <c r="U110" s="49">
        <v>0</v>
      </c>
      <c r="V110" s="49"/>
      <c r="W110" s="49">
        <v>6</v>
      </c>
      <c r="X110" s="49">
        <v>6</v>
      </c>
      <c r="Y110" s="49">
        <v>0</v>
      </c>
      <c r="Z110" s="95"/>
      <c r="AA110" s="95"/>
      <c r="AB110" s="49">
        <v>0</v>
      </c>
      <c r="AC110" s="49"/>
      <c r="AD110" s="49"/>
      <c r="AE110" s="31">
        <f t="shared" si="7"/>
        <v>6</v>
      </c>
      <c r="AF110" s="42">
        <f t="shared" si="6"/>
        <v>6</v>
      </c>
      <c r="AG110" s="65" t="s">
        <v>199</v>
      </c>
    </row>
    <row r="111" spans="1:33" s="34" customFormat="1" ht="30.95" customHeight="1" x14ac:dyDescent="0.25">
      <c r="A111" s="115" t="s">
        <v>30</v>
      </c>
      <c r="B111" s="115" t="s">
        <v>99</v>
      </c>
      <c r="C111" s="115" t="s">
        <v>329</v>
      </c>
      <c r="D111" s="115" t="s">
        <v>330</v>
      </c>
      <c r="E111" s="115" t="s">
        <v>331</v>
      </c>
      <c r="F111" s="115" t="s">
        <v>332</v>
      </c>
      <c r="G111" s="115" t="s">
        <v>333</v>
      </c>
      <c r="H111" s="115" t="s">
        <v>334</v>
      </c>
      <c r="I111" s="115" t="s">
        <v>335</v>
      </c>
      <c r="J111" s="120">
        <v>55408992633</v>
      </c>
      <c r="K111" s="120">
        <v>51409660114</v>
      </c>
      <c r="L111" s="120">
        <v>54483964422</v>
      </c>
      <c r="M111" s="120">
        <v>53831958811.919998</v>
      </c>
      <c r="N111" s="80"/>
      <c r="O111" s="80"/>
      <c r="P111" s="115" t="s">
        <v>336</v>
      </c>
      <c r="Q111" s="63" t="s">
        <v>337</v>
      </c>
      <c r="R111" s="63" t="s">
        <v>338</v>
      </c>
      <c r="S111" s="63" t="s">
        <v>41</v>
      </c>
      <c r="T111" s="39">
        <v>0</v>
      </c>
      <c r="U111" s="39">
        <v>500000</v>
      </c>
      <c r="V111" s="39">
        <v>0</v>
      </c>
      <c r="W111" s="39">
        <v>1000000</v>
      </c>
      <c r="X111" s="63">
        <v>0</v>
      </c>
      <c r="Y111" s="39">
        <v>1000000</v>
      </c>
      <c r="Z111" s="90"/>
      <c r="AA111" s="90"/>
      <c r="AB111" s="39">
        <v>1000000</v>
      </c>
      <c r="AC111" s="63"/>
      <c r="AD111" s="63"/>
      <c r="AE111" s="39">
        <f t="shared" si="7"/>
        <v>3500000</v>
      </c>
      <c r="AF111" s="39">
        <f t="shared" si="6"/>
        <v>0</v>
      </c>
      <c r="AG111" s="115" t="s">
        <v>339</v>
      </c>
    </row>
    <row r="112" spans="1:33" s="34" customFormat="1" ht="28.5" customHeight="1" x14ac:dyDescent="0.25">
      <c r="A112" s="115"/>
      <c r="B112" s="115"/>
      <c r="C112" s="115"/>
      <c r="D112" s="115"/>
      <c r="E112" s="115"/>
      <c r="F112" s="115"/>
      <c r="G112" s="115"/>
      <c r="H112" s="115"/>
      <c r="I112" s="115"/>
      <c r="J112" s="120"/>
      <c r="K112" s="120"/>
      <c r="L112" s="120"/>
      <c r="M112" s="120"/>
      <c r="N112" s="80"/>
      <c r="O112" s="80"/>
      <c r="P112" s="115"/>
      <c r="Q112" s="63" t="s">
        <v>340</v>
      </c>
      <c r="R112" s="63" t="s">
        <v>341</v>
      </c>
      <c r="S112" s="63" t="s">
        <v>41</v>
      </c>
      <c r="T112" s="63">
        <v>0</v>
      </c>
      <c r="U112" s="63">
        <v>7</v>
      </c>
      <c r="V112" s="63">
        <v>2</v>
      </c>
      <c r="W112" s="63">
        <v>10</v>
      </c>
      <c r="X112" s="63">
        <v>6</v>
      </c>
      <c r="Y112" s="63">
        <v>10</v>
      </c>
      <c r="Z112" s="90"/>
      <c r="AA112" s="90"/>
      <c r="AB112" s="63">
        <v>7</v>
      </c>
      <c r="AC112" s="63"/>
      <c r="AD112" s="63"/>
      <c r="AE112" s="63">
        <f t="shared" si="7"/>
        <v>34</v>
      </c>
      <c r="AF112" s="39">
        <f t="shared" si="6"/>
        <v>8</v>
      </c>
      <c r="AG112" s="115"/>
    </row>
    <row r="113" spans="1:33" s="34" customFormat="1" ht="39" customHeight="1" x14ac:dyDescent="0.25">
      <c r="A113" s="115"/>
      <c r="B113" s="115"/>
      <c r="C113" s="115"/>
      <c r="D113" s="115"/>
      <c r="E113" s="115"/>
      <c r="F113" s="115"/>
      <c r="G113" s="115"/>
      <c r="H113" s="115"/>
      <c r="I113" s="115"/>
      <c r="J113" s="120"/>
      <c r="K113" s="120"/>
      <c r="L113" s="120"/>
      <c r="M113" s="120"/>
      <c r="N113" s="80"/>
      <c r="O113" s="80"/>
      <c r="P113" s="115"/>
      <c r="Q113" s="63" t="s">
        <v>342</v>
      </c>
      <c r="R113" s="63" t="s">
        <v>343</v>
      </c>
      <c r="S113" s="63" t="s">
        <v>77</v>
      </c>
      <c r="T113" s="46">
        <v>0.18</v>
      </c>
      <c r="U113" s="46">
        <v>0.21</v>
      </c>
      <c r="V113" s="46">
        <v>0.22720000000000001</v>
      </c>
      <c r="W113" s="46">
        <v>0.24</v>
      </c>
      <c r="X113" s="46">
        <v>0.24</v>
      </c>
      <c r="Y113" s="46">
        <v>0.27</v>
      </c>
      <c r="Z113" s="90"/>
      <c r="AA113" s="90"/>
      <c r="AB113" s="46">
        <v>0.3</v>
      </c>
      <c r="AC113" s="63"/>
      <c r="AD113" s="63"/>
      <c r="AE113" s="43">
        <f t="shared" si="7"/>
        <v>0.3</v>
      </c>
      <c r="AF113" s="43">
        <f t="shared" si="6"/>
        <v>0.24</v>
      </c>
      <c r="AG113" s="115"/>
    </row>
    <row r="114" spans="1:33" s="34" customFormat="1" ht="32.1" customHeight="1" x14ac:dyDescent="0.25">
      <c r="A114" s="115"/>
      <c r="B114" s="115"/>
      <c r="C114" s="115"/>
      <c r="D114" s="115"/>
      <c r="E114" s="115"/>
      <c r="F114" s="115"/>
      <c r="G114" s="115"/>
      <c r="H114" s="115"/>
      <c r="I114" s="115"/>
      <c r="J114" s="120"/>
      <c r="K114" s="120"/>
      <c r="L114" s="120"/>
      <c r="M114" s="120"/>
      <c r="N114" s="80"/>
      <c r="O114" s="80"/>
      <c r="P114" s="115"/>
      <c r="Q114" s="63" t="s">
        <v>344</v>
      </c>
      <c r="R114" s="63" t="s">
        <v>345</v>
      </c>
      <c r="S114" s="63" t="s">
        <v>77</v>
      </c>
      <c r="T114" s="46">
        <v>0.11</v>
      </c>
      <c r="U114" s="46">
        <v>0.25</v>
      </c>
      <c r="V114" s="46">
        <v>0.33</v>
      </c>
      <c r="W114" s="46">
        <v>0.5</v>
      </c>
      <c r="X114" s="46">
        <v>0.34833430742255989</v>
      </c>
      <c r="Y114" s="46">
        <v>0.75</v>
      </c>
      <c r="Z114" s="90"/>
      <c r="AA114" s="90"/>
      <c r="AB114" s="46">
        <v>0.9</v>
      </c>
      <c r="AC114" s="63"/>
      <c r="AD114" s="63"/>
      <c r="AE114" s="43">
        <f t="shared" si="7"/>
        <v>0.9</v>
      </c>
      <c r="AF114" s="43">
        <f t="shared" si="6"/>
        <v>0.34833430742255989</v>
      </c>
      <c r="AG114" s="115"/>
    </row>
    <row r="115" spans="1:33" s="34" customFormat="1" ht="41.45" customHeight="1" x14ac:dyDescent="0.25">
      <c r="A115" s="115"/>
      <c r="B115" s="115"/>
      <c r="C115" s="115"/>
      <c r="D115" s="115"/>
      <c r="E115" s="115"/>
      <c r="F115" s="115"/>
      <c r="G115" s="115"/>
      <c r="H115" s="115"/>
      <c r="I115" s="115"/>
      <c r="J115" s="120"/>
      <c r="K115" s="120"/>
      <c r="L115" s="120"/>
      <c r="M115" s="120"/>
      <c r="N115" s="80"/>
      <c r="O115" s="80"/>
      <c r="P115" s="115"/>
      <c r="Q115" s="63" t="s">
        <v>346</v>
      </c>
      <c r="R115" s="63" t="s">
        <v>347</v>
      </c>
      <c r="S115" s="63" t="s">
        <v>41</v>
      </c>
      <c r="T115" s="63">
        <v>20</v>
      </c>
      <c r="U115" s="63">
        <v>1</v>
      </c>
      <c r="V115" s="63">
        <v>3</v>
      </c>
      <c r="W115" s="63">
        <v>2</v>
      </c>
      <c r="X115" s="63">
        <v>6</v>
      </c>
      <c r="Y115" s="63">
        <v>2</v>
      </c>
      <c r="Z115" s="90"/>
      <c r="AA115" s="90"/>
      <c r="AB115" s="63">
        <v>1</v>
      </c>
      <c r="AC115" s="63"/>
      <c r="AD115" s="63"/>
      <c r="AE115" s="63">
        <f t="shared" si="7"/>
        <v>6</v>
      </c>
      <c r="AF115" s="39">
        <f t="shared" si="6"/>
        <v>9</v>
      </c>
      <c r="AG115" s="115"/>
    </row>
    <row r="116" spans="1:33" s="34" customFormat="1" ht="29.1" customHeight="1" x14ac:dyDescent="0.25">
      <c r="A116" s="115"/>
      <c r="B116" s="115"/>
      <c r="C116" s="115"/>
      <c r="D116" s="115"/>
      <c r="E116" s="115"/>
      <c r="F116" s="115"/>
      <c r="G116" s="115"/>
      <c r="H116" s="115"/>
      <c r="I116" s="115"/>
      <c r="J116" s="120"/>
      <c r="K116" s="120"/>
      <c r="L116" s="120"/>
      <c r="M116" s="120"/>
      <c r="N116" s="80"/>
      <c r="O116" s="80"/>
      <c r="P116" s="115"/>
      <c r="Q116" s="63" t="s">
        <v>348</v>
      </c>
      <c r="R116" s="63" t="s">
        <v>349</v>
      </c>
      <c r="S116" s="63" t="s">
        <v>77</v>
      </c>
      <c r="T116" s="46">
        <v>0.09</v>
      </c>
      <c r="U116" s="46">
        <v>0.15</v>
      </c>
      <c r="V116" s="46">
        <v>0.15</v>
      </c>
      <c r="W116" s="46">
        <v>0.25</v>
      </c>
      <c r="X116" s="46">
        <v>0.25</v>
      </c>
      <c r="Y116" s="46">
        <v>0.36</v>
      </c>
      <c r="Z116" s="90"/>
      <c r="AA116" s="90"/>
      <c r="AB116" s="46">
        <v>0.5</v>
      </c>
      <c r="AC116" s="63"/>
      <c r="AD116" s="63"/>
      <c r="AE116" s="43">
        <f t="shared" si="7"/>
        <v>0.5</v>
      </c>
      <c r="AF116" s="43">
        <f t="shared" si="6"/>
        <v>0.25</v>
      </c>
      <c r="AG116" s="115"/>
    </row>
    <row r="117" spans="1:33" s="34" customFormat="1" ht="35.450000000000003" customHeight="1" x14ac:dyDescent="0.25">
      <c r="A117" s="115"/>
      <c r="B117" s="115"/>
      <c r="C117" s="115"/>
      <c r="D117" s="115"/>
      <c r="E117" s="115"/>
      <c r="F117" s="115"/>
      <c r="G117" s="115"/>
      <c r="H117" s="115"/>
      <c r="I117" s="115"/>
      <c r="J117" s="120"/>
      <c r="K117" s="120"/>
      <c r="L117" s="120"/>
      <c r="M117" s="120"/>
      <c r="N117" s="80"/>
      <c r="O117" s="80"/>
      <c r="P117" s="115"/>
      <c r="Q117" s="63" t="s">
        <v>348</v>
      </c>
      <c r="R117" s="63" t="s">
        <v>350</v>
      </c>
      <c r="S117" s="63" t="s">
        <v>77</v>
      </c>
      <c r="T117" s="46">
        <v>0.01</v>
      </c>
      <c r="U117" s="46">
        <v>0.11</v>
      </c>
      <c r="V117" s="46">
        <v>0.11</v>
      </c>
      <c r="W117" s="46">
        <v>0.25</v>
      </c>
      <c r="X117" s="56">
        <v>0.25650000000000001</v>
      </c>
      <c r="Y117" s="46">
        <v>0.41</v>
      </c>
      <c r="Z117" s="90"/>
      <c r="AA117" s="90"/>
      <c r="AB117" s="46">
        <v>0.6</v>
      </c>
      <c r="AC117" s="63"/>
      <c r="AD117" s="63"/>
      <c r="AE117" s="43">
        <f t="shared" si="7"/>
        <v>0.6</v>
      </c>
      <c r="AF117" s="43">
        <f t="shared" si="6"/>
        <v>0.25650000000000001</v>
      </c>
      <c r="AG117" s="115"/>
    </row>
    <row r="118" spans="1:33" s="34" customFormat="1" ht="35.450000000000003" customHeight="1" x14ac:dyDescent="0.25">
      <c r="A118" s="115"/>
      <c r="B118" s="115"/>
      <c r="C118" s="115"/>
      <c r="D118" s="115"/>
      <c r="E118" s="115"/>
      <c r="F118" s="115"/>
      <c r="G118" s="115"/>
      <c r="H118" s="115"/>
      <c r="I118" s="115"/>
      <c r="J118" s="120"/>
      <c r="K118" s="120"/>
      <c r="L118" s="120"/>
      <c r="M118" s="120"/>
      <c r="N118" s="80"/>
      <c r="O118" s="80"/>
      <c r="P118" s="115"/>
      <c r="Q118" s="63" t="s">
        <v>351</v>
      </c>
      <c r="R118" s="63" t="s">
        <v>352</v>
      </c>
      <c r="S118" s="63" t="s">
        <v>41</v>
      </c>
      <c r="T118" s="63">
        <v>0</v>
      </c>
      <c r="U118" s="63">
        <v>10</v>
      </c>
      <c r="V118" s="63">
        <v>22</v>
      </c>
      <c r="W118" s="63">
        <v>50</v>
      </c>
      <c r="X118" s="63">
        <v>55</v>
      </c>
      <c r="Y118" s="63">
        <v>70</v>
      </c>
      <c r="Z118" s="90"/>
      <c r="AA118" s="90"/>
      <c r="AB118" s="63">
        <v>70</v>
      </c>
      <c r="AC118" s="63"/>
      <c r="AD118" s="63"/>
      <c r="AE118" s="63">
        <f t="shared" si="7"/>
        <v>200</v>
      </c>
      <c r="AF118" s="39">
        <f t="shared" si="6"/>
        <v>77</v>
      </c>
      <c r="AG118" s="115"/>
    </row>
    <row r="119" spans="1:33" s="34" customFormat="1" ht="35.450000000000003" customHeight="1" x14ac:dyDescent="0.25">
      <c r="A119" s="115"/>
      <c r="B119" s="115"/>
      <c r="C119" s="115"/>
      <c r="D119" s="115"/>
      <c r="E119" s="115"/>
      <c r="F119" s="115"/>
      <c r="G119" s="115"/>
      <c r="H119" s="115"/>
      <c r="I119" s="115"/>
      <c r="J119" s="120"/>
      <c r="K119" s="120"/>
      <c r="L119" s="120"/>
      <c r="M119" s="120"/>
      <c r="N119" s="80"/>
      <c r="O119" s="80"/>
      <c r="P119" s="115"/>
      <c r="Q119" s="63" t="s">
        <v>353</v>
      </c>
      <c r="R119" s="63" t="s">
        <v>354</v>
      </c>
      <c r="S119" s="63" t="s">
        <v>77</v>
      </c>
      <c r="T119" s="46">
        <v>0</v>
      </c>
      <c r="U119" s="46">
        <v>0.25</v>
      </c>
      <c r="V119" s="46">
        <v>0.41</v>
      </c>
      <c r="W119" s="46">
        <v>0.5</v>
      </c>
      <c r="X119" s="46">
        <v>0.76039999999999996</v>
      </c>
      <c r="Y119" s="46">
        <v>0.75</v>
      </c>
      <c r="Z119" s="90"/>
      <c r="AA119" s="90"/>
      <c r="AB119" s="46">
        <v>1</v>
      </c>
      <c r="AC119" s="63"/>
      <c r="AD119" s="63"/>
      <c r="AE119" s="43">
        <f t="shared" si="7"/>
        <v>1</v>
      </c>
      <c r="AF119" s="43">
        <f t="shared" si="6"/>
        <v>0.76039999999999996</v>
      </c>
      <c r="AG119" s="115"/>
    </row>
    <row r="120" spans="1:33" s="34" customFormat="1" ht="35.450000000000003" customHeight="1" x14ac:dyDescent="0.25">
      <c r="A120" s="115"/>
      <c r="B120" s="115"/>
      <c r="C120" s="115"/>
      <c r="D120" s="115"/>
      <c r="E120" s="115"/>
      <c r="F120" s="115"/>
      <c r="G120" s="115"/>
      <c r="H120" s="115"/>
      <c r="I120" s="115"/>
      <c r="J120" s="120"/>
      <c r="K120" s="120"/>
      <c r="L120" s="120"/>
      <c r="M120" s="120"/>
      <c r="N120" s="80"/>
      <c r="O120" s="80"/>
      <c r="P120" s="115"/>
      <c r="Q120" s="63" t="s">
        <v>353</v>
      </c>
      <c r="R120" s="63" t="s">
        <v>355</v>
      </c>
      <c r="S120" s="63" t="s">
        <v>77</v>
      </c>
      <c r="T120" s="46">
        <v>0</v>
      </c>
      <c r="U120" s="46">
        <v>0.15</v>
      </c>
      <c r="V120" s="46">
        <v>0.26</v>
      </c>
      <c r="W120" s="46">
        <v>0.35</v>
      </c>
      <c r="X120" s="29">
        <v>0.99739999999999995</v>
      </c>
      <c r="Y120" s="46">
        <v>0.55000000000000004</v>
      </c>
      <c r="Z120" s="90"/>
      <c r="AA120" s="90"/>
      <c r="AB120" s="46">
        <v>0.75</v>
      </c>
      <c r="AC120" s="63"/>
      <c r="AD120" s="63"/>
      <c r="AE120" s="43">
        <f t="shared" si="7"/>
        <v>0.75</v>
      </c>
      <c r="AF120" s="43">
        <f t="shared" si="6"/>
        <v>0.99739999999999995</v>
      </c>
      <c r="AG120" s="115"/>
    </row>
    <row r="121" spans="1:33" s="34" customFormat="1" ht="35.450000000000003" customHeight="1" x14ac:dyDescent="0.25">
      <c r="A121" s="115"/>
      <c r="B121" s="115"/>
      <c r="C121" s="115"/>
      <c r="D121" s="115"/>
      <c r="E121" s="115"/>
      <c r="F121" s="115"/>
      <c r="G121" s="115"/>
      <c r="H121" s="115"/>
      <c r="I121" s="115"/>
      <c r="J121" s="120"/>
      <c r="K121" s="120"/>
      <c r="L121" s="120"/>
      <c r="M121" s="120"/>
      <c r="N121" s="80"/>
      <c r="O121" s="80"/>
      <c r="P121" s="115"/>
      <c r="Q121" s="63" t="s">
        <v>690</v>
      </c>
      <c r="R121" s="63" t="s">
        <v>691</v>
      </c>
      <c r="S121" s="63" t="s">
        <v>41</v>
      </c>
      <c r="T121" s="63">
        <v>0</v>
      </c>
      <c r="U121" s="63">
        <v>0</v>
      </c>
      <c r="V121" s="63">
        <v>0</v>
      </c>
      <c r="W121" s="63">
        <v>0</v>
      </c>
      <c r="X121" s="63">
        <v>0</v>
      </c>
      <c r="Y121" s="63">
        <v>200</v>
      </c>
      <c r="Z121" s="90"/>
      <c r="AA121" s="90"/>
      <c r="AB121" s="63">
        <v>100</v>
      </c>
      <c r="AC121" s="63"/>
      <c r="AD121" s="63"/>
      <c r="AE121" s="39">
        <f t="shared" si="7"/>
        <v>300</v>
      </c>
      <c r="AF121" s="39">
        <f t="shared" si="6"/>
        <v>0</v>
      </c>
      <c r="AG121" s="115"/>
    </row>
    <row r="122" spans="1:33" s="34" customFormat="1" ht="35.450000000000003" customHeight="1" x14ac:dyDescent="0.25">
      <c r="A122" s="115"/>
      <c r="B122" s="115"/>
      <c r="C122" s="115"/>
      <c r="D122" s="115"/>
      <c r="E122" s="115"/>
      <c r="F122" s="115"/>
      <c r="G122" s="115"/>
      <c r="H122" s="115"/>
      <c r="I122" s="115"/>
      <c r="J122" s="120"/>
      <c r="K122" s="120"/>
      <c r="L122" s="120"/>
      <c r="M122" s="120"/>
      <c r="N122" s="80"/>
      <c r="O122" s="80"/>
      <c r="P122" s="115"/>
      <c r="Q122" s="63" t="s">
        <v>690</v>
      </c>
      <c r="R122" s="63" t="s">
        <v>692</v>
      </c>
      <c r="S122" s="63" t="s">
        <v>77</v>
      </c>
      <c r="T122" s="39">
        <v>3276</v>
      </c>
      <c r="U122" s="63">
        <v>0</v>
      </c>
      <c r="V122" s="63">
        <v>0</v>
      </c>
      <c r="W122" s="63">
        <v>0</v>
      </c>
      <c r="X122" s="63">
        <v>0</v>
      </c>
      <c r="Y122" s="39">
        <v>3440</v>
      </c>
      <c r="Z122" s="90"/>
      <c r="AA122" s="90"/>
      <c r="AB122" s="39">
        <v>3612</v>
      </c>
      <c r="AC122" s="63"/>
      <c r="AD122" s="63"/>
      <c r="AE122" s="39">
        <f>+_xlfn.IFS(S122="Acumulado",U122+W122+Y122+AB122,S122="Capacidad",AB122,S122="Flujo",AB122,S122="Reducción",AB122,S122="Stock",AB122)</f>
        <v>3612</v>
      </c>
      <c r="AF122" s="39">
        <f t="shared" si="6"/>
        <v>0</v>
      </c>
      <c r="AG122" s="115"/>
    </row>
    <row r="123" spans="1:33" s="34" customFormat="1" ht="35.450000000000003" customHeight="1" x14ac:dyDescent="0.25">
      <c r="A123" s="115"/>
      <c r="B123" s="115"/>
      <c r="C123" s="115"/>
      <c r="D123" s="115"/>
      <c r="E123" s="115"/>
      <c r="F123" s="115"/>
      <c r="G123" s="115"/>
      <c r="H123" s="115"/>
      <c r="I123" s="115"/>
      <c r="J123" s="120"/>
      <c r="K123" s="120"/>
      <c r="L123" s="120"/>
      <c r="M123" s="120"/>
      <c r="N123" s="80"/>
      <c r="O123" s="80"/>
      <c r="P123" s="115"/>
      <c r="Q123" s="63" t="s">
        <v>356</v>
      </c>
      <c r="R123" s="63" t="s">
        <v>693</v>
      </c>
      <c r="S123" s="63" t="s">
        <v>41</v>
      </c>
      <c r="T123" s="63">
        <v>0</v>
      </c>
      <c r="U123" s="63">
        <v>0</v>
      </c>
      <c r="V123" s="63">
        <v>0</v>
      </c>
      <c r="W123" s="63">
        <v>0</v>
      </c>
      <c r="X123" s="63">
        <v>0</v>
      </c>
      <c r="Y123" s="63">
        <v>1</v>
      </c>
      <c r="Z123" s="90"/>
      <c r="AA123" s="90"/>
      <c r="AB123" s="63">
        <v>2</v>
      </c>
      <c r="AC123" s="63"/>
      <c r="AD123" s="63"/>
      <c r="AE123" s="39">
        <f t="shared" si="7"/>
        <v>3</v>
      </c>
      <c r="AF123" s="39">
        <f t="shared" si="6"/>
        <v>0</v>
      </c>
      <c r="AG123" s="115"/>
    </row>
    <row r="124" spans="1:33" s="34" customFormat="1" ht="35.450000000000003" customHeight="1" x14ac:dyDescent="0.25">
      <c r="A124" s="115"/>
      <c r="B124" s="115"/>
      <c r="C124" s="115"/>
      <c r="D124" s="115"/>
      <c r="E124" s="115"/>
      <c r="F124" s="115"/>
      <c r="G124" s="115"/>
      <c r="H124" s="115"/>
      <c r="I124" s="115"/>
      <c r="J124" s="120"/>
      <c r="K124" s="120"/>
      <c r="L124" s="120"/>
      <c r="M124" s="120"/>
      <c r="N124" s="80"/>
      <c r="O124" s="80"/>
      <c r="P124" s="115"/>
      <c r="Q124" s="63" t="s">
        <v>694</v>
      </c>
      <c r="R124" s="63" t="s">
        <v>695</v>
      </c>
      <c r="S124" s="63" t="s">
        <v>41</v>
      </c>
      <c r="T124" s="46">
        <v>0</v>
      </c>
      <c r="U124" s="46">
        <v>0</v>
      </c>
      <c r="V124" s="46">
        <v>0</v>
      </c>
      <c r="W124" s="46">
        <v>0</v>
      </c>
      <c r="X124" s="46">
        <v>0</v>
      </c>
      <c r="Y124" s="46">
        <v>1</v>
      </c>
      <c r="Z124" s="90"/>
      <c r="AA124" s="90"/>
      <c r="AB124" s="46">
        <v>0</v>
      </c>
      <c r="AC124" s="63"/>
      <c r="AD124" s="63"/>
      <c r="AE124" s="43">
        <f t="shared" si="7"/>
        <v>1</v>
      </c>
      <c r="AF124" s="43">
        <f t="shared" si="6"/>
        <v>0</v>
      </c>
      <c r="AG124" s="115"/>
    </row>
    <row r="125" spans="1:33" s="34" customFormat="1" ht="75" customHeight="1" x14ac:dyDescent="0.25">
      <c r="A125" s="115" t="s">
        <v>30</v>
      </c>
      <c r="B125" s="115" t="s">
        <v>99</v>
      </c>
      <c r="C125" s="115" t="s">
        <v>357</v>
      </c>
      <c r="D125" s="115" t="s">
        <v>330</v>
      </c>
      <c r="E125" s="115" t="s">
        <v>358</v>
      </c>
      <c r="F125" s="115" t="s">
        <v>359</v>
      </c>
      <c r="G125" s="115" t="s">
        <v>360</v>
      </c>
      <c r="H125" s="115" t="s">
        <v>88</v>
      </c>
      <c r="I125" s="115" t="s">
        <v>361</v>
      </c>
      <c r="J125" s="120">
        <v>24192834492</v>
      </c>
      <c r="K125" s="120">
        <v>23083055940</v>
      </c>
      <c r="L125" s="120">
        <v>8695584867</v>
      </c>
      <c r="M125" s="120">
        <v>8694651532.9899998</v>
      </c>
      <c r="N125" s="80"/>
      <c r="O125" s="80"/>
      <c r="P125" s="115" t="s">
        <v>362</v>
      </c>
      <c r="Q125" s="63" t="s">
        <v>363</v>
      </c>
      <c r="R125" s="63" t="s">
        <v>364</v>
      </c>
      <c r="S125" s="63" t="s">
        <v>41</v>
      </c>
      <c r="T125" s="39">
        <v>0</v>
      </c>
      <c r="U125" s="39">
        <v>10000</v>
      </c>
      <c r="V125" s="39">
        <v>12055</v>
      </c>
      <c r="W125" s="39">
        <v>15000</v>
      </c>
      <c r="X125" s="39">
        <v>29120</v>
      </c>
      <c r="Y125" s="39">
        <v>15000</v>
      </c>
      <c r="Z125" s="94"/>
      <c r="AA125" s="94"/>
      <c r="AB125" s="39">
        <v>10000</v>
      </c>
      <c r="AC125" s="39"/>
      <c r="AD125" s="39"/>
      <c r="AE125" s="39">
        <f t="shared" si="7"/>
        <v>50000</v>
      </c>
      <c r="AF125" s="39">
        <f t="shared" si="6"/>
        <v>41175</v>
      </c>
      <c r="AG125" s="115" t="s">
        <v>365</v>
      </c>
    </row>
    <row r="126" spans="1:33" s="34" customFormat="1" ht="82.5" customHeight="1" x14ac:dyDescent="0.25">
      <c r="A126" s="115"/>
      <c r="B126" s="115"/>
      <c r="C126" s="115"/>
      <c r="D126" s="115"/>
      <c r="E126" s="115"/>
      <c r="F126" s="115"/>
      <c r="G126" s="115"/>
      <c r="H126" s="115"/>
      <c r="I126" s="115"/>
      <c r="J126" s="120"/>
      <c r="K126" s="120"/>
      <c r="L126" s="120"/>
      <c r="M126" s="120"/>
      <c r="N126" s="80"/>
      <c r="O126" s="80"/>
      <c r="P126" s="115"/>
      <c r="Q126" s="63" t="s">
        <v>366</v>
      </c>
      <c r="R126" s="63" t="s">
        <v>367</v>
      </c>
      <c r="S126" s="63" t="s">
        <v>41</v>
      </c>
      <c r="T126" s="39">
        <v>0</v>
      </c>
      <c r="U126" s="39">
        <v>3000</v>
      </c>
      <c r="V126" s="39">
        <v>4186</v>
      </c>
      <c r="W126" s="39">
        <v>3500</v>
      </c>
      <c r="X126" s="39">
        <v>1241</v>
      </c>
      <c r="Y126" s="39">
        <v>3500</v>
      </c>
      <c r="Z126" s="94"/>
      <c r="AA126" s="94"/>
      <c r="AB126" s="39">
        <v>2500</v>
      </c>
      <c r="AC126" s="39"/>
      <c r="AD126" s="39"/>
      <c r="AE126" s="39">
        <f t="shared" si="7"/>
        <v>12500</v>
      </c>
      <c r="AF126" s="39">
        <f t="shared" si="6"/>
        <v>5427</v>
      </c>
      <c r="AG126" s="115"/>
    </row>
    <row r="127" spans="1:33" s="34" customFormat="1" ht="66" customHeight="1" x14ac:dyDescent="0.25">
      <c r="A127" s="115"/>
      <c r="B127" s="115"/>
      <c r="C127" s="115"/>
      <c r="D127" s="115"/>
      <c r="E127" s="115"/>
      <c r="F127" s="115"/>
      <c r="G127" s="115"/>
      <c r="H127" s="115"/>
      <c r="I127" s="115"/>
      <c r="J127" s="120"/>
      <c r="K127" s="120"/>
      <c r="L127" s="120"/>
      <c r="M127" s="120"/>
      <c r="N127" s="80"/>
      <c r="O127" s="80"/>
      <c r="P127" s="115"/>
      <c r="Q127" s="63" t="s">
        <v>368</v>
      </c>
      <c r="R127" s="63" t="s">
        <v>369</v>
      </c>
      <c r="S127" s="63" t="s">
        <v>109</v>
      </c>
      <c r="T127" s="39">
        <v>136</v>
      </c>
      <c r="U127" s="39">
        <v>145</v>
      </c>
      <c r="V127" s="39">
        <v>201</v>
      </c>
      <c r="W127" s="39">
        <v>184</v>
      </c>
      <c r="X127" s="57">
        <v>0</v>
      </c>
      <c r="Y127" s="39">
        <v>232</v>
      </c>
      <c r="Z127" s="94"/>
      <c r="AA127" s="94"/>
      <c r="AB127" s="39">
        <v>290</v>
      </c>
      <c r="AC127" s="39"/>
      <c r="AD127" s="39"/>
      <c r="AE127" s="39">
        <f t="shared" si="7"/>
        <v>290</v>
      </c>
      <c r="AF127" s="39">
        <f>+_xlfn.IFS(S127="Acumulado",V127+X127+Z127+AC127,S127="Capacidad",X127,S127="Flujo",V127,S127="Reducción",V127,S127="Stock",X127)</f>
        <v>201</v>
      </c>
      <c r="AG127" s="115"/>
    </row>
    <row r="128" spans="1:33" s="34" customFormat="1" ht="54.75" customHeight="1" x14ac:dyDescent="0.25">
      <c r="A128" s="115"/>
      <c r="B128" s="115"/>
      <c r="C128" s="115"/>
      <c r="D128" s="115"/>
      <c r="E128" s="115"/>
      <c r="F128" s="115"/>
      <c r="G128" s="115"/>
      <c r="H128" s="115"/>
      <c r="I128" s="115"/>
      <c r="J128" s="120"/>
      <c r="K128" s="120"/>
      <c r="L128" s="120"/>
      <c r="M128" s="120"/>
      <c r="N128" s="80"/>
      <c r="O128" s="80"/>
      <c r="P128" s="115"/>
      <c r="Q128" s="63" t="s">
        <v>370</v>
      </c>
      <c r="R128" s="63" t="s">
        <v>371</v>
      </c>
      <c r="S128" s="63" t="s">
        <v>41</v>
      </c>
      <c r="T128" s="39">
        <v>0</v>
      </c>
      <c r="U128" s="39">
        <v>4</v>
      </c>
      <c r="V128" s="39">
        <v>1</v>
      </c>
      <c r="W128" s="39">
        <v>100</v>
      </c>
      <c r="X128" s="58">
        <v>100</v>
      </c>
      <c r="Y128" s="39">
        <v>0</v>
      </c>
      <c r="Z128" s="94"/>
      <c r="AA128" s="94"/>
      <c r="AB128" s="39">
        <v>0</v>
      </c>
      <c r="AC128" s="39"/>
      <c r="AD128" s="39"/>
      <c r="AE128" s="39">
        <f t="shared" si="7"/>
        <v>104</v>
      </c>
      <c r="AF128" s="39">
        <f t="shared" ref="AF128:AF147" si="8">+_xlfn.IFS(S128="Acumulado",V128+X128+Z128+AC128,S128="Capacidad",X128,S128="Flujo",X128,S128="Reducción",V128,S128="Stock",X128)</f>
        <v>101</v>
      </c>
      <c r="AG128" s="115"/>
    </row>
    <row r="129" spans="1:33" s="34" customFormat="1" ht="34.5" customHeight="1" x14ac:dyDescent="0.25">
      <c r="A129" s="115"/>
      <c r="B129" s="115"/>
      <c r="C129" s="115"/>
      <c r="D129" s="115"/>
      <c r="E129" s="115"/>
      <c r="F129" s="115"/>
      <c r="G129" s="115"/>
      <c r="H129" s="115"/>
      <c r="I129" s="115"/>
      <c r="J129" s="120"/>
      <c r="K129" s="120"/>
      <c r="L129" s="120"/>
      <c r="M129" s="120"/>
      <c r="N129" s="80"/>
      <c r="O129" s="80"/>
      <c r="P129" s="115"/>
      <c r="Q129" s="63" t="s">
        <v>372</v>
      </c>
      <c r="R129" s="63" t="s">
        <v>373</v>
      </c>
      <c r="S129" s="63" t="s">
        <v>41</v>
      </c>
      <c r="T129" s="39">
        <v>0</v>
      </c>
      <c r="U129" s="39">
        <v>4</v>
      </c>
      <c r="V129" s="39">
        <v>3</v>
      </c>
      <c r="W129" s="39">
        <v>2</v>
      </c>
      <c r="X129" s="58">
        <v>2</v>
      </c>
      <c r="Y129" s="39">
        <v>0</v>
      </c>
      <c r="Z129" s="94"/>
      <c r="AA129" s="94"/>
      <c r="AB129" s="39">
        <v>0</v>
      </c>
      <c r="AC129" s="39"/>
      <c r="AD129" s="39"/>
      <c r="AE129" s="39">
        <f t="shared" si="7"/>
        <v>6</v>
      </c>
      <c r="AF129" s="39">
        <f t="shared" si="8"/>
        <v>5</v>
      </c>
      <c r="AG129" s="115"/>
    </row>
    <row r="130" spans="1:33" s="34" customFormat="1" ht="31.5" x14ac:dyDescent="0.25">
      <c r="A130" s="115"/>
      <c r="B130" s="115"/>
      <c r="C130" s="115"/>
      <c r="D130" s="115"/>
      <c r="E130" s="115"/>
      <c r="F130" s="115"/>
      <c r="G130" s="115"/>
      <c r="H130" s="115"/>
      <c r="I130" s="115"/>
      <c r="J130" s="120"/>
      <c r="K130" s="120"/>
      <c r="L130" s="120"/>
      <c r="M130" s="120"/>
      <c r="N130" s="80"/>
      <c r="O130" s="80"/>
      <c r="P130" s="115"/>
      <c r="Q130" s="63" t="s">
        <v>374</v>
      </c>
      <c r="R130" s="63" t="s">
        <v>375</v>
      </c>
      <c r="S130" s="63" t="s">
        <v>41</v>
      </c>
      <c r="T130" s="39">
        <v>4</v>
      </c>
      <c r="U130" s="39">
        <v>2</v>
      </c>
      <c r="V130" s="39">
        <v>2</v>
      </c>
      <c r="W130" s="39">
        <v>0</v>
      </c>
      <c r="X130" s="58">
        <v>0</v>
      </c>
      <c r="Y130" s="39">
        <v>0</v>
      </c>
      <c r="Z130" s="96"/>
      <c r="AA130" s="96"/>
      <c r="AB130" s="39">
        <v>0</v>
      </c>
      <c r="AC130" s="39"/>
      <c r="AD130" s="39"/>
      <c r="AE130" s="39">
        <f t="shared" si="7"/>
        <v>2</v>
      </c>
      <c r="AF130" s="39">
        <f t="shared" si="8"/>
        <v>2</v>
      </c>
      <c r="AG130" s="115"/>
    </row>
    <row r="131" spans="1:33" s="34" customFormat="1" ht="60" customHeight="1" x14ac:dyDescent="0.25">
      <c r="A131" s="115"/>
      <c r="B131" s="115"/>
      <c r="C131" s="115"/>
      <c r="D131" s="115"/>
      <c r="E131" s="115"/>
      <c r="F131" s="115"/>
      <c r="G131" s="115"/>
      <c r="H131" s="115"/>
      <c r="I131" s="115"/>
      <c r="J131" s="120"/>
      <c r="K131" s="120"/>
      <c r="L131" s="120"/>
      <c r="M131" s="120"/>
      <c r="N131" s="80"/>
      <c r="O131" s="80"/>
      <c r="P131" s="115"/>
      <c r="Q131" s="63" t="s">
        <v>376</v>
      </c>
      <c r="R131" s="63" t="s">
        <v>377</v>
      </c>
      <c r="S131" s="63" t="s">
        <v>41</v>
      </c>
      <c r="T131" s="39">
        <v>0</v>
      </c>
      <c r="U131" s="39">
        <v>0</v>
      </c>
      <c r="V131" s="39">
        <v>0</v>
      </c>
      <c r="W131" s="39">
        <v>1</v>
      </c>
      <c r="X131" s="58">
        <v>1</v>
      </c>
      <c r="Y131" s="39">
        <v>0</v>
      </c>
      <c r="Z131" s="94"/>
      <c r="AA131" s="94"/>
      <c r="AB131" s="39">
        <v>1</v>
      </c>
      <c r="AC131" s="39"/>
      <c r="AD131" s="39"/>
      <c r="AE131" s="39">
        <f t="shared" si="7"/>
        <v>2</v>
      </c>
      <c r="AF131" s="39">
        <f t="shared" si="8"/>
        <v>1</v>
      </c>
      <c r="AG131" s="115"/>
    </row>
    <row r="132" spans="1:33" s="34" customFormat="1" ht="48.6" customHeight="1" x14ac:dyDescent="0.25">
      <c r="A132" s="115"/>
      <c r="B132" s="115"/>
      <c r="C132" s="115"/>
      <c r="D132" s="115"/>
      <c r="E132" s="115"/>
      <c r="F132" s="115"/>
      <c r="G132" s="115"/>
      <c r="H132" s="115"/>
      <c r="I132" s="115"/>
      <c r="J132" s="120"/>
      <c r="K132" s="120"/>
      <c r="L132" s="120"/>
      <c r="M132" s="120"/>
      <c r="N132" s="80"/>
      <c r="O132" s="80"/>
      <c r="P132" s="115"/>
      <c r="Q132" s="63" t="s">
        <v>378</v>
      </c>
      <c r="R132" s="63" t="s">
        <v>379</v>
      </c>
      <c r="S132" s="63" t="s">
        <v>41</v>
      </c>
      <c r="T132" s="39">
        <v>0</v>
      </c>
      <c r="U132" s="39">
        <v>0</v>
      </c>
      <c r="V132" s="39">
        <v>0</v>
      </c>
      <c r="W132" s="39">
        <v>2</v>
      </c>
      <c r="X132" s="58">
        <v>2</v>
      </c>
      <c r="Y132" s="39">
        <v>2</v>
      </c>
      <c r="Z132" s="94"/>
      <c r="AA132" s="94"/>
      <c r="AB132" s="39">
        <v>0</v>
      </c>
      <c r="AC132" s="39"/>
      <c r="AD132" s="39"/>
      <c r="AE132" s="39">
        <f t="shared" si="7"/>
        <v>4</v>
      </c>
      <c r="AF132" s="39">
        <f t="shared" si="8"/>
        <v>2</v>
      </c>
      <c r="AG132" s="115"/>
    </row>
    <row r="133" spans="1:33" s="34" customFormat="1" ht="104.25" customHeight="1" x14ac:dyDescent="0.25">
      <c r="A133" s="115" t="s">
        <v>30</v>
      </c>
      <c r="B133" s="115" t="s">
        <v>99</v>
      </c>
      <c r="C133" s="115" t="s">
        <v>380</v>
      </c>
      <c r="D133" s="115" t="s">
        <v>330</v>
      </c>
      <c r="E133" s="115" t="s">
        <v>381</v>
      </c>
      <c r="F133" s="115" t="s">
        <v>382</v>
      </c>
      <c r="G133" s="115" t="s">
        <v>383</v>
      </c>
      <c r="H133" s="115" t="s">
        <v>88</v>
      </c>
      <c r="I133" s="115" t="s">
        <v>361</v>
      </c>
      <c r="J133" s="120">
        <v>27094396644</v>
      </c>
      <c r="K133" s="120">
        <v>26566720572</v>
      </c>
      <c r="L133" s="120">
        <v>43163989257</v>
      </c>
      <c r="M133" s="120">
        <v>41715366531</v>
      </c>
      <c r="N133" s="80"/>
      <c r="O133" s="80"/>
      <c r="P133" s="115" t="s">
        <v>384</v>
      </c>
      <c r="Q133" s="63" t="s">
        <v>385</v>
      </c>
      <c r="R133" s="63" t="s">
        <v>386</v>
      </c>
      <c r="S133" s="63" t="s">
        <v>109</v>
      </c>
      <c r="T133" s="43">
        <v>0</v>
      </c>
      <c r="U133" s="43">
        <v>0.1</v>
      </c>
      <c r="V133" s="43">
        <v>0.1</v>
      </c>
      <c r="W133" s="43">
        <v>0.1</v>
      </c>
      <c r="X133" s="43">
        <v>0.1</v>
      </c>
      <c r="Y133" s="43">
        <v>0</v>
      </c>
      <c r="Z133" s="97"/>
      <c r="AA133" s="97"/>
      <c r="AB133" s="43">
        <v>0</v>
      </c>
      <c r="AC133" s="43"/>
      <c r="AD133" s="43"/>
      <c r="AE133" s="43">
        <v>0.1</v>
      </c>
      <c r="AF133" s="39">
        <f t="shared" si="8"/>
        <v>0.1</v>
      </c>
      <c r="AG133" s="115" t="s">
        <v>365</v>
      </c>
    </row>
    <row r="134" spans="1:33" s="34" customFormat="1" ht="104.25" customHeight="1" x14ac:dyDescent="0.25">
      <c r="A134" s="115"/>
      <c r="B134" s="115"/>
      <c r="C134" s="115"/>
      <c r="D134" s="115"/>
      <c r="E134" s="115"/>
      <c r="F134" s="115"/>
      <c r="G134" s="115"/>
      <c r="H134" s="115"/>
      <c r="I134" s="115"/>
      <c r="J134" s="120"/>
      <c r="K134" s="120"/>
      <c r="L134" s="120"/>
      <c r="M134" s="120"/>
      <c r="N134" s="80"/>
      <c r="O134" s="80"/>
      <c r="P134" s="115"/>
      <c r="Q134" s="63" t="s">
        <v>696</v>
      </c>
      <c r="R134" s="63" t="s">
        <v>697</v>
      </c>
      <c r="S134" s="63" t="s">
        <v>41</v>
      </c>
      <c r="T134" s="39">
        <v>0</v>
      </c>
      <c r="U134" s="39">
        <v>0</v>
      </c>
      <c r="V134" s="39">
        <v>0</v>
      </c>
      <c r="W134" s="39">
        <v>0</v>
      </c>
      <c r="X134" s="39">
        <v>0</v>
      </c>
      <c r="Y134" s="39">
        <v>100</v>
      </c>
      <c r="Z134" s="97"/>
      <c r="AA134" s="97"/>
      <c r="AB134" s="39">
        <v>100</v>
      </c>
      <c r="AC134" s="43"/>
      <c r="AD134" s="43"/>
      <c r="AE134" s="39">
        <f t="shared" si="7"/>
        <v>200</v>
      </c>
      <c r="AF134" s="39">
        <f t="shared" si="8"/>
        <v>0</v>
      </c>
      <c r="AG134" s="115"/>
    </row>
    <row r="135" spans="1:33" s="34" customFormat="1" ht="47.25" x14ac:dyDescent="0.25">
      <c r="A135" s="115"/>
      <c r="B135" s="115"/>
      <c r="C135" s="115"/>
      <c r="D135" s="115"/>
      <c r="E135" s="115"/>
      <c r="F135" s="115"/>
      <c r="G135" s="115"/>
      <c r="H135" s="115"/>
      <c r="I135" s="115"/>
      <c r="J135" s="120"/>
      <c r="K135" s="120"/>
      <c r="L135" s="120"/>
      <c r="M135" s="120"/>
      <c r="N135" s="80"/>
      <c r="O135" s="80"/>
      <c r="P135" s="115"/>
      <c r="Q135" s="63" t="s">
        <v>387</v>
      </c>
      <c r="R135" s="63" t="s">
        <v>388</v>
      </c>
      <c r="S135" s="63" t="s">
        <v>41</v>
      </c>
      <c r="T135" s="67">
        <v>242596091</v>
      </c>
      <c r="U135" s="48">
        <v>78768915</v>
      </c>
      <c r="V135" s="48">
        <v>78768915</v>
      </c>
      <c r="W135" s="67">
        <v>0</v>
      </c>
      <c r="X135" s="67">
        <v>0</v>
      </c>
      <c r="Y135" s="67">
        <v>0</v>
      </c>
      <c r="Z135" s="98"/>
      <c r="AA135" s="98"/>
      <c r="AB135" s="67">
        <v>0</v>
      </c>
      <c r="AC135" s="67"/>
      <c r="AD135" s="67"/>
      <c r="AE135" s="48">
        <f t="shared" si="7"/>
        <v>78768915</v>
      </c>
      <c r="AF135" s="48">
        <f t="shared" si="8"/>
        <v>78768915</v>
      </c>
      <c r="AG135" s="115"/>
    </row>
    <row r="136" spans="1:33" s="34" customFormat="1" ht="42" customHeight="1" x14ac:dyDescent="0.25">
      <c r="A136" s="115"/>
      <c r="B136" s="115"/>
      <c r="C136" s="115"/>
      <c r="D136" s="115"/>
      <c r="E136" s="115"/>
      <c r="F136" s="115"/>
      <c r="G136" s="115"/>
      <c r="H136" s="115"/>
      <c r="I136" s="115"/>
      <c r="J136" s="120"/>
      <c r="K136" s="120"/>
      <c r="L136" s="120"/>
      <c r="M136" s="120"/>
      <c r="N136" s="80"/>
      <c r="O136" s="80"/>
      <c r="P136" s="115"/>
      <c r="Q136" s="63" t="s">
        <v>389</v>
      </c>
      <c r="R136" s="63" t="s">
        <v>698</v>
      </c>
      <c r="S136" s="63" t="s">
        <v>41</v>
      </c>
      <c r="T136" s="39">
        <v>11</v>
      </c>
      <c r="U136" s="39">
        <v>15</v>
      </c>
      <c r="V136" s="39">
        <v>32</v>
      </c>
      <c r="W136" s="39">
        <v>20</v>
      </c>
      <c r="X136" s="39">
        <v>50</v>
      </c>
      <c r="Y136" s="39">
        <v>25</v>
      </c>
      <c r="Z136" s="94"/>
      <c r="AA136" s="94"/>
      <c r="AB136" s="39">
        <v>30</v>
      </c>
      <c r="AC136" s="39"/>
      <c r="AD136" s="39"/>
      <c r="AE136" s="39">
        <f t="shared" si="7"/>
        <v>90</v>
      </c>
      <c r="AF136" s="39">
        <f t="shared" si="8"/>
        <v>82</v>
      </c>
      <c r="AG136" s="115"/>
    </row>
    <row r="137" spans="1:33" s="34" customFormat="1" ht="120" customHeight="1" x14ac:dyDescent="0.25">
      <c r="A137" s="115"/>
      <c r="B137" s="115"/>
      <c r="C137" s="115"/>
      <c r="D137" s="115"/>
      <c r="E137" s="115"/>
      <c r="F137" s="115"/>
      <c r="G137" s="115"/>
      <c r="H137" s="115"/>
      <c r="I137" s="115"/>
      <c r="J137" s="120"/>
      <c r="K137" s="120"/>
      <c r="L137" s="120"/>
      <c r="M137" s="120"/>
      <c r="N137" s="80"/>
      <c r="O137" s="80"/>
      <c r="P137" s="115"/>
      <c r="Q137" s="63" t="s">
        <v>390</v>
      </c>
      <c r="R137" s="63" t="s">
        <v>391</v>
      </c>
      <c r="S137" s="63" t="s">
        <v>41</v>
      </c>
      <c r="T137" s="39">
        <v>29</v>
      </c>
      <c r="U137" s="39">
        <v>120</v>
      </c>
      <c r="V137" s="39">
        <v>120</v>
      </c>
      <c r="W137" s="39">
        <v>120</v>
      </c>
      <c r="X137" s="39">
        <v>149</v>
      </c>
      <c r="Y137" s="39">
        <v>120</v>
      </c>
      <c r="Z137" s="94"/>
      <c r="AA137" s="94"/>
      <c r="AB137" s="39">
        <v>120</v>
      </c>
      <c r="AC137" s="39"/>
      <c r="AD137" s="39"/>
      <c r="AE137" s="39">
        <f t="shared" si="7"/>
        <v>480</v>
      </c>
      <c r="AF137" s="39">
        <f t="shared" si="8"/>
        <v>269</v>
      </c>
      <c r="AG137" s="115"/>
    </row>
    <row r="138" spans="1:33" s="34" customFormat="1" ht="31.5" x14ac:dyDescent="0.25">
      <c r="A138" s="115"/>
      <c r="B138" s="115"/>
      <c r="C138" s="115"/>
      <c r="D138" s="115"/>
      <c r="E138" s="115"/>
      <c r="F138" s="115"/>
      <c r="G138" s="115"/>
      <c r="H138" s="115"/>
      <c r="I138" s="115"/>
      <c r="J138" s="120"/>
      <c r="K138" s="120"/>
      <c r="L138" s="120"/>
      <c r="M138" s="120"/>
      <c r="N138" s="80"/>
      <c r="O138" s="80"/>
      <c r="P138" s="115"/>
      <c r="Q138" s="63" t="s">
        <v>392</v>
      </c>
      <c r="R138" s="63" t="s">
        <v>393</v>
      </c>
      <c r="S138" s="63" t="s">
        <v>41</v>
      </c>
      <c r="T138" s="39">
        <v>0</v>
      </c>
      <c r="U138" s="39">
        <v>2</v>
      </c>
      <c r="V138" s="39">
        <v>2</v>
      </c>
      <c r="W138" s="39">
        <v>0</v>
      </c>
      <c r="X138" s="39">
        <v>0</v>
      </c>
      <c r="Y138" s="39">
        <v>0</v>
      </c>
      <c r="Z138" s="94"/>
      <c r="AA138" s="94"/>
      <c r="AB138" s="39">
        <v>0</v>
      </c>
      <c r="AC138" s="39"/>
      <c r="AD138" s="39"/>
      <c r="AE138" s="39">
        <f t="shared" si="7"/>
        <v>2</v>
      </c>
      <c r="AF138" s="39">
        <f t="shared" si="8"/>
        <v>2</v>
      </c>
      <c r="AG138" s="115"/>
    </row>
    <row r="139" spans="1:33" s="34" customFormat="1" ht="31.5" x14ac:dyDescent="0.25">
      <c r="A139" s="115"/>
      <c r="B139" s="115"/>
      <c r="C139" s="115"/>
      <c r="D139" s="115"/>
      <c r="E139" s="115"/>
      <c r="F139" s="115"/>
      <c r="G139" s="115"/>
      <c r="H139" s="115"/>
      <c r="I139" s="115"/>
      <c r="J139" s="120"/>
      <c r="K139" s="120"/>
      <c r="L139" s="120"/>
      <c r="M139" s="120"/>
      <c r="N139" s="80"/>
      <c r="O139" s="80"/>
      <c r="P139" s="115"/>
      <c r="Q139" s="63" t="s">
        <v>699</v>
      </c>
      <c r="R139" s="63" t="s">
        <v>394</v>
      </c>
      <c r="S139" s="63" t="s">
        <v>41</v>
      </c>
      <c r="T139" s="39">
        <v>2715</v>
      </c>
      <c r="U139" s="39">
        <v>260</v>
      </c>
      <c r="V139" s="39">
        <v>628</v>
      </c>
      <c r="W139" s="39">
        <v>915</v>
      </c>
      <c r="X139" s="39">
        <v>915</v>
      </c>
      <c r="Y139" s="39">
        <v>260</v>
      </c>
      <c r="Z139" s="94"/>
      <c r="AA139" s="94"/>
      <c r="AB139" s="39">
        <v>260</v>
      </c>
      <c r="AC139" s="39"/>
      <c r="AD139" s="39"/>
      <c r="AE139" s="39">
        <f t="shared" si="7"/>
        <v>1695</v>
      </c>
      <c r="AF139" s="39">
        <f t="shared" si="8"/>
        <v>1543</v>
      </c>
      <c r="AG139" s="115"/>
    </row>
    <row r="140" spans="1:33" s="34" customFormat="1" ht="120.6" customHeight="1" x14ac:dyDescent="0.25">
      <c r="A140" s="115" t="s">
        <v>30</v>
      </c>
      <c r="B140" s="115" t="s">
        <v>99</v>
      </c>
      <c r="C140" s="115" t="s">
        <v>395</v>
      </c>
      <c r="D140" s="115" t="s">
        <v>330</v>
      </c>
      <c r="E140" s="115" t="s">
        <v>381</v>
      </c>
      <c r="F140" s="115" t="s">
        <v>396</v>
      </c>
      <c r="G140" s="115" t="s">
        <v>397</v>
      </c>
      <c r="H140" s="115" t="s">
        <v>88</v>
      </c>
      <c r="I140" s="115" t="s">
        <v>361</v>
      </c>
      <c r="J140" s="120">
        <v>31354858463</v>
      </c>
      <c r="K140" s="120">
        <v>29942693211</v>
      </c>
      <c r="L140" s="120">
        <v>71657057561</v>
      </c>
      <c r="M140" s="120">
        <v>69652626048</v>
      </c>
      <c r="N140" s="80"/>
      <c r="O140" s="80"/>
      <c r="P140" s="115" t="s">
        <v>384</v>
      </c>
      <c r="Q140" s="63" t="s">
        <v>398</v>
      </c>
      <c r="R140" s="63" t="s">
        <v>700</v>
      </c>
      <c r="S140" s="63" t="s">
        <v>41</v>
      </c>
      <c r="T140" s="39">
        <v>137000</v>
      </c>
      <c r="U140" s="39">
        <v>30000</v>
      </c>
      <c r="V140" s="39">
        <v>32703</v>
      </c>
      <c r="W140" s="39">
        <v>52000</v>
      </c>
      <c r="X140" s="39">
        <v>57364</v>
      </c>
      <c r="Y140" s="39">
        <v>11000</v>
      </c>
      <c r="Z140" s="94"/>
      <c r="AA140" s="94"/>
      <c r="AB140" s="39">
        <v>11000</v>
      </c>
      <c r="AC140" s="39"/>
      <c r="AD140" s="39"/>
      <c r="AE140" s="39">
        <f t="shared" si="7"/>
        <v>104000</v>
      </c>
      <c r="AF140" s="39">
        <f t="shared" si="8"/>
        <v>90067</v>
      </c>
      <c r="AG140" s="115" t="s">
        <v>365</v>
      </c>
    </row>
    <row r="141" spans="1:33" s="34" customFormat="1" ht="120.6" customHeight="1" x14ac:dyDescent="0.25">
      <c r="A141" s="115"/>
      <c r="B141" s="115"/>
      <c r="C141" s="115"/>
      <c r="D141" s="115"/>
      <c r="E141" s="115"/>
      <c r="F141" s="115"/>
      <c r="G141" s="115"/>
      <c r="H141" s="115"/>
      <c r="I141" s="115"/>
      <c r="J141" s="120"/>
      <c r="K141" s="120"/>
      <c r="L141" s="120"/>
      <c r="M141" s="120"/>
      <c r="N141" s="80"/>
      <c r="O141" s="80"/>
      <c r="P141" s="115"/>
      <c r="Q141" s="63" t="s">
        <v>399</v>
      </c>
      <c r="R141" s="63" t="s">
        <v>400</v>
      </c>
      <c r="S141" s="63" t="s">
        <v>41</v>
      </c>
      <c r="T141" s="39">
        <v>0</v>
      </c>
      <c r="U141" s="39">
        <v>600</v>
      </c>
      <c r="V141" s="39">
        <v>623</v>
      </c>
      <c r="W141" s="39">
        <v>2600</v>
      </c>
      <c r="X141" s="39">
        <v>2914</v>
      </c>
      <c r="Y141" s="39">
        <v>2650</v>
      </c>
      <c r="Z141" s="94"/>
      <c r="AA141" s="94"/>
      <c r="AB141" s="39">
        <v>2650</v>
      </c>
      <c r="AC141" s="39"/>
      <c r="AD141" s="39"/>
      <c r="AE141" s="39">
        <f t="shared" si="7"/>
        <v>8500</v>
      </c>
      <c r="AF141" s="39">
        <f t="shared" si="8"/>
        <v>3537</v>
      </c>
      <c r="AG141" s="115"/>
    </row>
    <row r="142" spans="1:33" s="34" customFormat="1" ht="120.6" customHeight="1" x14ac:dyDescent="0.25">
      <c r="A142" s="115"/>
      <c r="B142" s="115"/>
      <c r="C142" s="115"/>
      <c r="D142" s="115"/>
      <c r="E142" s="115"/>
      <c r="F142" s="115"/>
      <c r="G142" s="115"/>
      <c r="H142" s="115"/>
      <c r="I142" s="115"/>
      <c r="J142" s="120"/>
      <c r="K142" s="120"/>
      <c r="L142" s="120"/>
      <c r="M142" s="120"/>
      <c r="N142" s="80"/>
      <c r="O142" s="80"/>
      <c r="P142" s="115"/>
      <c r="Q142" s="63" t="s">
        <v>401</v>
      </c>
      <c r="R142" s="63" t="s">
        <v>402</v>
      </c>
      <c r="S142" s="63" t="s">
        <v>41</v>
      </c>
      <c r="T142" s="39">
        <v>0</v>
      </c>
      <c r="U142" s="39">
        <v>260</v>
      </c>
      <c r="V142" s="39">
        <v>792</v>
      </c>
      <c r="W142" s="39">
        <v>8500</v>
      </c>
      <c r="X142" s="39">
        <v>8650</v>
      </c>
      <c r="Y142" s="39">
        <v>200</v>
      </c>
      <c r="Z142" s="94"/>
      <c r="AA142" s="94"/>
      <c r="AB142" s="39">
        <v>200</v>
      </c>
      <c r="AC142" s="39"/>
      <c r="AD142" s="39"/>
      <c r="AE142" s="39">
        <f t="shared" si="7"/>
        <v>9160</v>
      </c>
      <c r="AF142" s="39">
        <f t="shared" si="8"/>
        <v>9442</v>
      </c>
      <c r="AG142" s="115"/>
    </row>
    <row r="143" spans="1:33" s="34" customFormat="1" ht="47.25" customHeight="1" x14ac:dyDescent="0.25">
      <c r="A143" s="111" t="s">
        <v>30</v>
      </c>
      <c r="B143" s="111" t="s">
        <v>99</v>
      </c>
      <c r="C143" s="111" t="s">
        <v>32</v>
      </c>
      <c r="D143" s="111" t="s">
        <v>330</v>
      </c>
      <c r="E143" s="111" t="s">
        <v>403</v>
      </c>
      <c r="F143" s="111" t="s">
        <v>404</v>
      </c>
      <c r="G143" s="111" t="s">
        <v>405</v>
      </c>
      <c r="H143" s="111" t="s">
        <v>102</v>
      </c>
      <c r="I143" s="111" t="s">
        <v>103</v>
      </c>
      <c r="J143" s="111"/>
      <c r="K143" s="111"/>
      <c r="L143" s="111"/>
      <c r="M143" s="111"/>
      <c r="N143" s="82"/>
      <c r="O143" s="82"/>
      <c r="P143" s="111"/>
      <c r="Q143" s="68" t="s">
        <v>406</v>
      </c>
      <c r="R143" s="68" t="s">
        <v>407</v>
      </c>
      <c r="S143" s="68" t="s">
        <v>77</v>
      </c>
      <c r="T143" s="68">
        <v>5</v>
      </c>
      <c r="U143" s="68">
        <v>19</v>
      </c>
      <c r="V143" s="68">
        <v>20</v>
      </c>
      <c r="W143" s="68">
        <v>43</v>
      </c>
      <c r="X143" s="68">
        <v>43</v>
      </c>
      <c r="Y143" s="68">
        <v>57</v>
      </c>
      <c r="Z143" s="100">
        <v>48</v>
      </c>
      <c r="AA143" s="100" t="s">
        <v>725</v>
      </c>
      <c r="AB143" s="68">
        <v>67</v>
      </c>
      <c r="AC143" s="68"/>
      <c r="AD143" s="68"/>
      <c r="AE143" s="68">
        <f t="shared" si="7"/>
        <v>67</v>
      </c>
      <c r="AF143" s="42">
        <f t="shared" si="8"/>
        <v>43</v>
      </c>
      <c r="AG143" s="111" t="s">
        <v>408</v>
      </c>
    </row>
    <row r="144" spans="1:33" s="34" customFormat="1" ht="47.25" customHeight="1" x14ac:dyDescent="0.25">
      <c r="A144" s="117"/>
      <c r="B144" s="117"/>
      <c r="C144" s="117"/>
      <c r="D144" s="117"/>
      <c r="E144" s="117"/>
      <c r="F144" s="117"/>
      <c r="G144" s="117"/>
      <c r="H144" s="117"/>
      <c r="I144" s="117"/>
      <c r="J144" s="117"/>
      <c r="K144" s="117"/>
      <c r="L144" s="117"/>
      <c r="M144" s="117"/>
      <c r="N144" s="83"/>
      <c r="O144" s="83"/>
      <c r="P144" s="117"/>
      <c r="Q144" s="68" t="s">
        <v>409</v>
      </c>
      <c r="R144" s="68" t="s">
        <v>410</v>
      </c>
      <c r="S144" s="68" t="s">
        <v>41</v>
      </c>
      <c r="T144" s="68">
        <v>8</v>
      </c>
      <c r="U144" s="68" t="s">
        <v>411</v>
      </c>
      <c r="V144" s="68" t="s">
        <v>411</v>
      </c>
      <c r="W144" s="68">
        <v>17</v>
      </c>
      <c r="X144" s="68">
        <v>17</v>
      </c>
      <c r="Y144" s="68">
        <v>17</v>
      </c>
      <c r="Z144" s="100">
        <v>4</v>
      </c>
      <c r="AA144" s="100" t="s">
        <v>726</v>
      </c>
      <c r="AB144" s="68">
        <v>19</v>
      </c>
      <c r="AC144" s="68"/>
      <c r="AD144" s="68"/>
      <c r="AE144" s="68">
        <f>+_xlfn.IFS(S144="Acumulado",W144+Y144+AB144,S144="Capacidad",AB144,S144="Flujo",AB144,S144="Reducción",AB144,S144="Stock",AB144)</f>
        <v>53</v>
      </c>
      <c r="AF144" s="42">
        <f>+_xlfn.IFS(S144="Acumulado",X144+Z144+AC144,S144="Capacidad",X144,S144="Flujo",X144,S144="Reducción",V144,S144="Stock",X144)</f>
        <v>21</v>
      </c>
      <c r="AG144" s="117"/>
    </row>
    <row r="145" spans="1:33" s="34" customFormat="1" ht="47.25" customHeight="1" x14ac:dyDescent="0.25">
      <c r="A145" s="117"/>
      <c r="B145" s="117"/>
      <c r="C145" s="117"/>
      <c r="D145" s="117"/>
      <c r="E145" s="117"/>
      <c r="F145" s="117"/>
      <c r="G145" s="117"/>
      <c r="H145" s="117"/>
      <c r="I145" s="117"/>
      <c r="J145" s="117"/>
      <c r="K145" s="117"/>
      <c r="L145" s="117"/>
      <c r="M145" s="117"/>
      <c r="N145" s="83"/>
      <c r="O145" s="83"/>
      <c r="P145" s="117"/>
      <c r="Q145" s="68" t="s">
        <v>412</v>
      </c>
      <c r="R145" s="68" t="s">
        <v>413</v>
      </c>
      <c r="S145" s="68" t="s">
        <v>132</v>
      </c>
      <c r="T145" s="68">
        <v>0</v>
      </c>
      <c r="U145" s="68" t="s">
        <v>411</v>
      </c>
      <c r="V145" s="68" t="s">
        <v>411</v>
      </c>
      <c r="W145" s="68">
        <v>3</v>
      </c>
      <c r="X145" s="68">
        <v>3</v>
      </c>
      <c r="Y145" s="68">
        <v>3</v>
      </c>
      <c r="Z145" s="100">
        <v>1</v>
      </c>
      <c r="AA145" s="100" t="s">
        <v>727</v>
      </c>
      <c r="AB145" s="68">
        <v>3</v>
      </c>
      <c r="AC145" s="68"/>
      <c r="AD145" s="68"/>
      <c r="AE145" s="68">
        <f>+_xlfn.IFS(S145="Acumulado",U145+W145+Y145+AB145,S145="Capacidad",AB145,S145="Flujo",AB145,S145="Reducción",AB145,S145="Stock",AB145)</f>
        <v>3</v>
      </c>
      <c r="AF145" s="42">
        <f t="shared" si="8"/>
        <v>3</v>
      </c>
      <c r="AG145" s="117"/>
    </row>
    <row r="146" spans="1:33" s="34" customFormat="1" ht="47.25" customHeight="1" x14ac:dyDescent="0.25">
      <c r="A146" s="117"/>
      <c r="B146" s="117"/>
      <c r="C146" s="117"/>
      <c r="D146" s="117"/>
      <c r="E146" s="117"/>
      <c r="F146" s="117"/>
      <c r="G146" s="117"/>
      <c r="H146" s="117"/>
      <c r="I146" s="117"/>
      <c r="J146" s="117"/>
      <c r="K146" s="117"/>
      <c r="L146" s="117"/>
      <c r="M146" s="117"/>
      <c r="N146" s="83"/>
      <c r="O146" s="83"/>
      <c r="P146" s="117"/>
      <c r="Q146" s="68" t="s">
        <v>414</v>
      </c>
      <c r="R146" s="68" t="s">
        <v>415</v>
      </c>
      <c r="S146" s="68" t="s">
        <v>41</v>
      </c>
      <c r="T146" s="68">
        <v>0</v>
      </c>
      <c r="U146" s="68" t="s">
        <v>411</v>
      </c>
      <c r="V146" s="68" t="s">
        <v>411</v>
      </c>
      <c r="W146" s="68">
        <v>50</v>
      </c>
      <c r="X146" s="68">
        <v>55</v>
      </c>
      <c r="Y146" s="68">
        <v>100</v>
      </c>
      <c r="Z146" s="100">
        <v>2</v>
      </c>
      <c r="AA146" s="100" t="s">
        <v>729</v>
      </c>
      <c r="AB146" s="68">
        <v>150</v>
      </c>
      <c r="AC146" s="68"/>
      <c r="AD146" s="68"/>
      <c r="AE146" s="68">
        <f>+_xlfn.IFS(S146="Acumulado",W146+Y146+AB146,S146="Capacidad",AB146,S146="Flujo",AB146,S146="Reducción",AB146,S146="Stock",AB146)</f>
        <v>300</v>
      </c>
      <c r="AF146" s="42">
        <f>+_xlfn.IFS(S146="Acumulado",X146+Z146+AC146,S146="Capacidad",X146,S146="Flujo",X146,S146="Reducción",V146,S146="Stock",X146)</f>
        <v>57</v>
      </c>
      <c r="AG146" s="117"/>
    </row>
    <row r="147" spans="1:33" s="34" customFormat="1" ht="393.75" x14ac:dyDescent="0.25">
      <c r="A147" s="118" t="s">
        <v>30</v>
      </c>
      <c r="B147" s="118" t="s">
        <v>99</v>
      </c>
      <c r="C147" s="118" t="s">
        <v>32</v>
      </c>
      <c r="D147" s="118" t="s">
        <v>330</v>
      </c>
      <c r="E147" s="118" t="s">
        <v>403</v>
      </c>
      <c r="F147" s="118" t="s">
        <v>416</v>
      </c>
      <c r="G147" s="118" t="s">
        <v>417</v>
      </c>
      <c r="H147" s="118" t="s">
        <v>102</v>
      </c>
      <c r="I147" s="118" t="s">
        <v>103</v>
      </c>
      <c r="J147" s="118"/>
      <c r="K147" s="118"/>
      <c r="L147" s="118"/>
      <c r="M147" s="118"/>
      <c r="N147" s="81"/>
      <c r="O147" s="81"/>
      <c r="P147" s="118"/>
      <c r="Q147" s="68" t="s">
        <v>418</v>
      </c>
      <c r="R147" s="68" t="s">
        <v>419</v>
      </c>
      <c r="S147" s="68" t="s">
        <v>132</v>
      </c>
      <c r="T147" s="68">
        <v>0</v>
      </c>
      <c r="U147" s="68">
        <v>1</v>
      </c>
      <c r="V147" s="68">
        <v>1</v>
      </c>
      <c r="W147" s="68">
        <v>0</v>
      </c>
      <c r="X147" s="68"/>
      <c r="Y147" s="68">
        <v>0</v>
      </c>
      <c r="Z147" s="91"/>
      <c r="AA147" s="100" t="s">
        <v>728</v>
      </c>
      <c r="AB147" s="68">
        <v>0</v>
      </c>
      <c r="AC147" s="68"/>
      <c r="AD147" s="68"/>
      <c r="AE147" s="68">
        <v>1</v>
      </c>
      <c r="AF147" s="42">
        <f t="shared" si="8"/>
        <v>0</v>
      </c>
      <c r="AG147" s="118" t="s">
        <v>144</v>
      </c>
    </row>
    <row r="148" spans="1:33" s="34" customFormat="1" ht="31.5" x14ac:dyDescent="0.25">
      <c r="A148" s="118"/>
      <c r="B148" s="118"/>
      <c r="C148" s="118"/>
      <c r="D148" s="118"/>
      <c r="E148" s="118"/>
      <c r="F148" s="118"/>
      <c r="G148" s="118"/>
      <c r="H148" s="118"/>
      <c r="I148" s="118"/>
      <c r="J148" s="118"/>
      <c r="K148" s="118"/>
      <c r="L148" s="118"/>
      <c r="M148" s="118"/>
      <c r="N148" s="81"/>
      <c r="O148" s="81"/>
      <c r="P148" s="118"/>
      <c r="Q148" s="68" t="s">
        <v>420</v>
      </c>
      <c r="R148" s="68" t="s">
        <v>163</v>
      </c>
      <c r="S148" s="68" t="s">
        <v>109</v>
      </c>
      <c r="T148" s="68">
        <v>0</v>
      </c>
      <c r="U148" s="68">
        <v>82</v>
      </c>
      <c r="V148" s="68">
        <v>82</v>
      </c>
      <c r="W148" s="68">
        <v>0</v>
      </c>
      <c r="X148" s="68"/>
      <c r="Y148" s="68">
        <v>0</v>
      </c>
      <c r="Z148" s="91"/>
      <c r="AA148" s="91"/>
      <c r="AB148" s="68">
        <v>0</v>
      </c>
      <c r="AC148" s="68"/>
      <c r="AD148" s="68"/>
      <c r="AE148" s="68">
        <v>82</v>
      </c>
      <c r="AF148" s="42">
        <f>+_xlfn.IFS(S148="Acumulado",V148+X148+Z148+AC148,S148="Capacidad",X148,S148="Flujo",V148,S148="Reducción",V148,S148="Stock",X148)</f>
        <v>82</v>
      </c>
      <c r="AG148" s="118"/>
    </row>
    <row r="149" spans="1:33" s="34" customFormat="1" ht="31.5" x14ac:dyDescent="0.25">
      <c r="A149" s="118"/>
      <c r="B149" s="118"/>
      <c r="C149" s="118"/>
      <c r="D149" s="118"/>
      <c r="E149" s="118"/>
      <c r="F149" s="118"/>
      <c r="G149" s="118"/>
      <c r="H149" s="118"/>
      <c r="I149" s="118"/>
      <c r="J149" s="118"/>
      <c r="K149" s="118"/>
      <c r="L149" s="118"/>
      <c r="M149" s="118"/>
      <c r="N149" s="81"/>
      <c r="O149" s="81"/>
      <c r="P149" s="118"/>
      <c r="Q149" s="68" t="s">
        <v>421</v>
      </c>
      <c r="R149" s="68" t="s">
        <v>422</v>
      </c>
      <c r="S149" s="68" t="s">
        <v>109</v>
      </c>
      <c r="T149" s="40">
        <v>0</v>
      </c>
      <c r="U149" s="40">
        <v>1</v>
      </c>
      <c r="V149" s="41">
        <v>1</v>
      </c>
      <c r="W149" s="40">
        <v>0</v>
      </c>
      <c r="X149" s="68"/>
      <c r="Y149" s="40">
        <v>0</v>
      </c>
      <c r="Z149" s="91"/>
      <c r="AA149" s="91"/>
      <c r="AB149" s="40">
        <v>0</v>
      </c>
      <c r="AC149" s="68"/>
      <c r="AD149" s="68"/>
      <c r="AE149" s="41">
        <v>1</v>
      </c>
      <c r="AF149" s="41">
        <f>+_xlfn.IFS(S149="Acumulado",V149+X149+Z149+AC149,S149="Capacidad",X149,S149="Flujo",V149,S149="Reducción",V149,S149="Stock",X149)</f>
        <v>1</v>
      </c>
      <c r="AG149" s="118"/>
    </row>
    <row r="150" spans="1:33" s="34" customFormat="1" ht="90" customHeight="1" x14ac:dyDescent="0.25">
      <c r="A150" s="118"/>
      <c r="B150" s="118"/>
      <c r="C150" s="118"/>
      <c r="D150" s="118"/>
      <c r="E150" s="118"/>
      <c r="F150" s="118"/>
      <c r="G150" s="118"/>
      <c r="H150" s="118"/>
      <c r="I150" s="118"/>
      <c r="J150" s="118"/>
      <c r="K150" s="118"/>
      <c r="L150" s="118"/>
      <c r="M150" s="118"/>
      <c r="N150" s="81"/>
      <c r="O150" s="81"/>
      <c r="P150" s="118"/>
      <c r="Q150" s="68" t="s">
        <v>423</v>
      </c>
      <c r="R150" s="68" t="s">
        <v>424</v>
      </c>
      <c r="S150" s="68" t="s">
        <v>109</v>
      </c>
      <c r="T150" s="40">
        <v>0</v>
      </c>
      <c r="U150" s="41">
        <v>1</v>
      </c>
      <c r="V150" s="41">
        <v>0</v>
      </c>
      <c r="W150" s="40">
        <v>1</v>
      </c>
      <c r="X150" s="40">
        <v>1</v>
      </c>
      <c r="Y150" s="40">
        <v>1</v>
      </c>
      <c r="Z150" s="91"/>
      <c r="AA150" s="91"/>
      <c r="AB150" s="40">
        <v>1</v>
      </c>
      <c r="AC150" s="68"/>
      <c r="AD150" s="68"/>
      <c r="AE150" s="41">
        <v>1</v>
      </c>
      <c r="AF150" s="41">
        <f t="shared" ref="AF150:AF170" si="9">+_xlfn.IFS(S150="Acumulado",V150+X150+Z150+AC150,S150="Capacidad",X150,S150="Flujo",X150,S150="Reducción",V150,S150="Stock",X150)</f>
        <v>1</v>
      </c>
      <c r="AG150" s="118"/>
    </row>
    <row r="151" spans="1:33" s="34" customFormat="1" ht="90" customHeight="1" x14ac:dyDescent="0.25">
      <c r="A151" s="118"/>
      <c r="B151" s="118"/>
      <c r="C151" s="118"/>
      <c r="D151" s="118"/>
      <c r="E151" s="118"/>
      <c r="F151" s="118"/>
      <c r="G151" s="118"/>
      <c r="H151" s="118"/>
      <c r="I151" s="118"/>
      <c r="J151" s="118"/>
      <c r="K151" s="118"/>
      <c r="L151" s="118"/>
      <c r="M151" s="118"/>
      <c r="N151" s="81"/>
      <c r="O151" s="81"/>
      <c r="P151" s="118"/>
      <c r="Q151" s="68" t="s">
        <v>425</v>
      </c>
      <c r="R151" s="68" t="s">
        <v>426</v>
      </c>
      <c r="S151" s="68" t="s">
        <v>109</v>
      </c>
      <c r="T151" s="40">
        <v>0</v>
      </c>
      <c r="U151" s="40">
        <v>0.82</v>
      </c>
      <c r="V151" s="41">
        <v>0</v>
      </c>
      <c r="W151" s="40">
        <v>0.9</v>
      </c>
      <c r="X151" s="55">
        <v>0.9</v>
      </c>
      <c r="Y151" s="40">
        <v>0.95</v>
      </c>
      <c r="Z151" s="91"/>
      <c r="AA151" s="91"/>
      <c r="AB151" s="40">
        <v>0.95</v>
      </c>
      <c r="AC151" s="68"/>
      <c r="AD151" s="68"/>
      <c r="AE151" s="41">
        <v>0.95</v>
      </c>
      <c r="AF151" s="41">
        <f t="shared" si="9"/>
        <v>0.9</v>
      </c>
      <c r="AG151" s="118"/>
    </row>
    <row r="152" spans="1:33" s="34" customFormat="1" ht="90" customHeight="1" x14ac:dyDescent="0.25">
      <c r="A152" s="118"/>
      <c r="B152" s="118"/>
      <c r="C152" s="118"/>
      <c r="D152" s="118"/>
      <c r="E152" s="118"/>
      <c r="F152" s="118"/>
      <c r="G152" s="118"/>
      <c r="H152" s="118"/>
      <c r="I152" s="118"/>
      <c r="J152" s="118"/>
      <c r="K152" s="118"/>
      <c r="L152" s="118"/>
      <c r="M152" s="118"/>
      <c r="N152" s="81"/>
      <c r="O152" s="81"/>
      <c r="P152" s="118"/>
      <c r="Q152" s="68" t="s">
        <v>427</v>
      </c>
      <c r="R152" s="68" t="s">
        <v>428</v>
      </c>
      <c r="S152" s="68" t="s">
        <v>109</v>
      </c>
      <c r="T152" s="40">
        <v>0</v>
      </c>
      <c r="U152" s="40">
        <v>1</v>
      </c>
      <c r="V152" s="41">
        <v>0</v>
      </c>
      <c r="W152" s="40">
        <v>1</v>
      </c>
      <c r="X152" s="55">
        <v>1</v>
      </c>
      <c r="Y152" s="40">
        <v>1</v>
      </c>
      <c r="Z152" s="91"/>
      <c r="AA152" s="91"/>
      <c r="AB152" s="40">
        <v>1</v>
      </c>
      <c r="AC152" s="68"/>
      <c r="AD152" s="68"/>
      <c r="AE152" s="41">
        <v>1</v>
      </c>
      <c r="AF152" s="41">
        <f t="shared" si="9"/>
        <v>1</v>
      </c>
      <c r="AG152" s="118"/>
    </row>
    <row r="153" spans="1:33" s="34" customFormat="1" ht="97.5" customHeight="1" x14ac:dyDescent="0.25">
      <c r="A153" s="115" t="s">
        <v>30</v>
      </c>
      <c r="B153" s="115" t="s">
        <v>429</v>
      </c>
      <c r="C153" s="115" t="s">
        <v>32</v>
      </c>
      <c r="D153" s="115" t="s">
        <v>430</v>
      </c>
      <c r="E153" s="115" t="s">
        <v>431</v>
      </c>
      <c r="F153" s="115" t="s">
        <v>432</v>
      </c>
      <c r="G153" s="115" t="s">
        <v>433</v>
      </c>
      <c r="H153" s="115" t="s">
        <v>434</v>
      </c>
      <c r="I153" s="115" t="s">
        <v>435</v>
      </c>
      <c r="J153" s="115"/>
      <c r="K153" s="115"/>
      <c r="L153" s="115"/>
      <c r="M153" s="115"/>
      <c r="N153" s="76"/>
      <c r="O153" s="76"/>
      <c r="P153" s="115"/>
      <c r="Q153" s="63" t="s">
        <v>436</v>
      </c>
      <c r="R153" s="63" t="s">
        <v>437</v>
      </c>
      <c r="S153" s="63" t="s">
        <v>109</v>
      </c>
      <c r="T153" s="43">
        <v>1</v>
      </c>
      <c r="U153" s="43">
        <v>0</v>
      </c>
      <c r="V153" s="43">
        <v>0</v>
      </c>
      <c r="W153" s="43">
        <v>1</v>
      </c>
      <c r="X153" s="43">
        <v>1</v>
      </c>
      <c r="Y153" s="43">
        <v>1</v>
      </c>
      <c r="Z153" s="99"/>
      <c r="AA153" s="99"/>
      <c r="AB153" s="43">
        <v>1</v>
      </c>
      <c r="AC153" s="32"/>
      <c r="AD153" s="32"/>
      <c r="AE153" s="43">
        <v>1</v>
      </c>
      <c r="AF153" s="43">
        <f t="shared" si="9"/>
        <v>1</v>
      </c>
      <c r="AG153" s="115" t="s">
        <v>438</v>
      </c>
    </row>
    <row r="154" spans="1:33" s="34" customFormat="1" ht="80.25" customHeight="1" x14ac:dyDescent="0.25">
      <c r="A154" s="115"/>
      <c r="B154" s="115"/>
      <c r="C154" s="115"/>
      <c r="D154" s="115"/>
      <c r="E154" s="115"/>
      <c r="F154" s="115"/>
      <c r="G154" s="115"/>
      <c r="H154" s="115"/>
      <c r="I154" s="115"/>
      <c r="J154" s="115"/>
      <c r="K154" s="115"/>
      <c r="L154" s="115"/>
      <c r="M154" s="115"/>
      <c r="N154" s="76"/>
      <c r="O154" s="76"/>
      <c r="P154" s="115"/>
      <c r="Q154" s="63" t="s">
        <v>439</v>
      </c>
      <c r="R154" s="63" t="s">
        <v>701</v>
      </c>
      <c r="S154" s="63" t="s">
        <v>109</v>
      </c>
      <c r="T154" s="43">
        <v>1</v>
      </c>
      <c r="U154" s="43">
        <v>1</v>
      </c>
      <c r="V154" s="43">
        <v>1</v>
      </c>
      <c r="W154" s="43">
        <v>1</v>
      </c>
      <c r="X154" s="43">
        <v>1</v>
      </c>
      <c r="Y154" s="43">
        <v>1</v>
      </c>
      <c r="Z154" s="90"/>
      <c r="AA154" s="90"/>
      <c r="AB154" s="43">
        <v>1</v>
      </c>
      <c r="AC154" s="63"/>
      <c r="AD154" s="63"/>
      <c r="AE154" s="43">
        <f t="shared" ref="AE154:AE162" si="10">+_xlfn.IFS(S154="Acumulado",U154+W154+Y154+AB154,S154="Capacidad",AB154,S154="Flujo",AB154,S154="Reducción",AB154,S154="Stock",AB154)</f>
        <v>1</v>
      </c>
      <c r="AF154" s="43">
        <f t="shared" si="9"/>
        <v>1</v>
      </c>
      <c r="AG154" s="115"/>
    </row>
    <row r="155" spans="1:33" s="34" customFormat="1" ht="47.25" x14ac:dyDescent="0.25">
      <c r="A155" s="115"/>
      <c r="B155" s="115"/>
      <c r="C155" s="115"/>
      <c r="D155" s="115"/>
      <c r="E155" s="115"/>
      <c r="F155" s="115"/>
      <c r="G155" s="115"/>
      <c r="H155" s="115"/>
      <c r="I155" s="115"/>
      <c r="J155" s="115"/>
      <c r="K155" s="115"/>
      <c r="L155" s="115"/>
      <c r="M155" s="115"/>
      <c r="N155" s="76"/>
      <c r="O155" s="76"/>
      <c r="P155" s="115"/>
      <c r="Q155" s="63" t="s">
        <v>440</v>
      </c>
      <c r="R155" s="63" t="s">
        <v>702</v>
      </c>
      <c r="S155" s="63" t="s">
        <v>109</v>
      </c>
      <c r="T155" s="43">
        <v>1</v>
      </c>
      <c r="U155" s="43">
        <v>1</v>
      </c>
      <c r="V155" s="43">
        <v>1</v>
      </c>
      <c r="W155" s="43">
        <v>1</v>
      </c>
      <c r="X155" s="43">
        <v>1</v>
      </c>
      <c r="Y155" s="43">
        <v>1</v>
      </c>
      <c r="Z155" s="90"/>
      <c r="AA155" s="90"/>
      <c r="AB155" s="43">
        <v>1</v>
      </c>
      <c r="AC155" s="63"/>
      <c r="AD155" s="63"/>
      <c r="AE155" s="43">
        <f t="shared" si="10"/>
        <v>1</v>
      </c>
      <c r="AF155" s="43">
        <f t="shared" si="9"/>
        <v>1</v>
      </c>
      <c r="AG155" s="115"/>
    </row>
    <row r="156" spans="1:33" s="34" customFormat="1" ht="111" customHeight="1" x14ac:dyDescent="0.25">
      <c r="A156" s="115" t="s">
        <v>30</v>
      </c>
      <c r="B156" s="115" t="s">
        <v>429</v>
      </c>
      <c r="C156" s="115" t="s">
        <v>171</v>
      </c>
      <c r="D156" s="115" t="s">
        <v>441</v>
      </c>
      <c r="E156" s="115" t="s">
        <v>442</v>
      </c>
      <c r="F156" s="115" t="s">
        <v>443</v>
      </c>
      <c r="G156" s="115" t="s">
        <v>444</v>
      </c>
      <c r="H156" s="115" t="s">
        <v>445</v>
      </c>
      <c r="I156" s="115" t="s">
        <v>446</v>
      </c>
      <c r="J156" s="120">
        <v>25239231363</v>
      </c>
      <c r="K156" s="120">
        <v>22735930068</v>
      </c>
      <c r="L156" s="120">
        <v>32366800000</v>
      </c>
      <c r="M156" s="120">
        <v>31671535019.139999</v>
      </c>
      <c r="N156" s="80"/>
      <c r="O156" s="80"/>
      <c r="P156" s="115" t="s">
        <v>447</v>
      </c>
      <c r="Q156" s="63" t="s">
        <v>448</v>
      </c>
      <c r="R156" s="37" t="s">
        <v>449</v>
      </c>
      <c r="S156" s="63" t="s">
        <v>109</v>
      </c>
      <c r="T156" s="29">
        <v>0.997</v>
      </c>
      <c r="U156" s="29">
        <v>0.997</v>
      </c>
      <c r="V156" s="63">
        <v>99.98</v>
      </c>
      <c r="W156" s="29">
        <v>0.997</v>
      </c>
      <c r="X156" s="59">
        <v>0.99919999999999998</v>
      </c>
      <c r="Y156" s="29">
        <v>0.997</v>
      </c>
      <c r="Z156" s="90"/>
      <c r="AA156" s="90"/>
      <c r="AB156" s="29">
        <v>0.997</v>
      </c>
      <c r="AC156" s="63"/>
      <c r="AD156" s="63"/>
      <c r="AE156" s="37">
        <f t="shared" si="10"/>
        <v>0.997</v>
      </c>
      <c r="AF156" s="37">
        <f t="shared" si="9"/>
        <v>0.99919999999999998</v>
      </c>
      <c r="AG156" s="115" t="s">
        <v>450</v>
      </c>
    </row>
    <row r="157" spans="1:33" s="34" customFormat="1" ht="111" customHeight="1" x14ac:dyDescent="0.25">
      <c r="A157" s="115"/>
      <c r="B157" s="115"/>
      <c r="C157" s="115"/>
      <c r="D157" s="115"/>
      <c r="E157" s="115"/>
      <c r="F157" s="115"/>
      <c r="G157" s="115"/>
      <c r="H157" s="115"/>
      <c r="I157" s="115"/>
      <c r="J157" s="120"/>
      <c r="K157" s="120"/>
      <c r="L157" s="120"/>
      <c r="M157" s="120"/>
      <c r="N157" s="80"/>
      <c r="O157" s="80"/>
      <c r="P157" s="115"/>
      <c r="Q157" s="63" t="s">
        <v>451</v>
      </c>
      <c r="R157" s="63" t="s">
        <v>452</v>
      </c>
      <c r="S157" s="63" t="s">
        <v>132</v>
      </c>
      <c r="T157" s="35">
        <v>1</v>
      </c>
      <c r="U157" s="35">
        <v>1</v>
      </c>
      <c r="V157" s="63">
        <v>1</v>
      </c>
      <c r="W157" s="35">
        <v>1</v>
      </c>
      <c r="X157" s="63">
        <v>1</v>
      </c>
      <c r="Y157" s="35">
        <v>1</v>
      </c>
      <c r="Z157" s="90"/>
      <c r="AA157" s="90"/>
      <c r="AB157" s="35">
        <v>1</v>
      </c>
      <c r="AC157" s="63"/>
      <c r="AD157" s="63"/>
      <c r="AE157" s="63">
        <f t="shared" si="10"/>
        <v>1</v>
      </c>
      <c r="AF157" s="39">
        <f t="shared" si="9"/>
        <v>1</v>
      </c>
      <c r="AG157" s="115"/>
    </row>
    <row r="158" spans="1:33" s="34" customFormat="1" ht="212.1" customHeight="1" x14ac:dyDescent="0.25">
      <c r="A158" s="63" t="s">
        <v>30</v>
      </c>
      <c r="B158" s="63" t="s">
        <v>429</v>
      </c>
      <c r="C158" s="63" t="s">
        <v>32</v>
      </c>
      <c r="D158" s="63" t="s">
        <v>441</v>
      </c>
      <c r="E158" s="63" t="s">
        <v>453</v>
      </c>
      <c r="F158" s="63" t="s">
        <v>454</v>
      </c>
      <c r="G158" s="63" t="s">
        <v>455</v>
      </c>
      <c r="H158" s="63" t="s">
        <v>456</v>
      </c>
      <c r="I158" s="63" t="s">
        <v>457</v>
      </c>
      <c r="J158" s="67"/>
      <c r="K158" s="67"/>
      <c r="L158" s="67"/>
      <c r="M158" s="67"/>
      <c r="N158" s="80"/>
      <c r="O158" s="80"/>
      <c r="P158" s="63"/>
      <c r="Q158" s="63" t="s">
        <v>458</v>
      </c>
      <c r="R158" s="63" t="s">
        <v>703</v>
      </c>
      <c r="S158" s="63" t="s">
        <v>41</v>
      </c>
      <c r="T158" s="63">
        <v>1</v>
      </c>
      <c r="U158" s="63">
        <v>1</v>
      </c>
      <c r="V158" s="63">
        <v>1</v>
      </c>
      <c r="W158" s="63">
        <v>1</v>
      </c>
      <c r="X158" s="63">
        <v>1</v>
      </c>
      <c r="Y158" s="63">
        <v>1</v>
      </c>
      <c r="Z158" s="90"/>
      <c r="AA158" s="90"/>
      <c r="AB158" s="63">
        <v>1</v>
      </c>
      <c r="AC158" s="63"/>
      <c r="AD158" s="63"/>
      <c r="AE158" s="63">
        <f t="shared" si="10"/>
        <v>4</v>
      </c>
      <c r="AF158" s="39">
        <f t="shared" si="9"/>
        <v>2</v>
      </c>
      <c r="AG158" s="63" t="s">
        <v>459</v>
      </c>
    </row>
    <row r="159" spans="1:33" s="34" customFormat="1" ht="173.25" x14ac:dyDescent="0.25">
      <c r="A159" s="63" t="s">
        <v>30</v>
      </c>
      <c r="B159" s="63" t="s">
        <v>429</v>
      </c>
      <c r="C159" s="63" t="s">
        <v>32</v>
      </c>
      <c r="D159" s="63" t="s">
        <v>441</v>
      </c>
      <c r="E159" s="63" t="s">
        <v>453</v>
      </c>
      <c r="F159" s="63" t="s">
        <v>460</v>
      </c>
      <c r="G159" s="63" t="s">
        <v>461</v>
      </c>
      <c r="H159" s="63" t="s">
        <v>456</v>
      </c>
      <c r="I159" s="63" t="s">
        <v>457</v>
      </c>
      <c r="J159" s="67"/>
      <c r="K159" s="67"/>
      <c r="L159" s="67"/>
      <c r="M159" s="67"/>
      <c r="N159" s="80"/>
      <c r="O159" s="80"/>
      <c r="P159" s="63"/>
      <c r="Q159" s="63" t="s">
        <v>462</v>
      </c>
      <c r="R159" s="63" t="s">
        <v>704</v>
      </c>
      <c r="S159" s="63" t="s">
        <v>41</v>
      </c>
      <c r="T159" s="63">
        <v>1</v>
      </c>
      <c r="U159" s="63">
        <v>1</v>
      </c>
      <c r="V159" s="63">
        <v>1</v>
      </c>
      <c r="W159" s="63">
        <v>1</v>
      </c>
      <c r="X159" s="63">
        <v>1</v>
      </c>
      <c r="Y159" s="63">
        <v>1</v>
      </c>
      <c r="Z159" s="90"/>
      <c r="AA159" s="90"/>
      <c r="AB159" s="63">
        <v>1</v>
      </c>
      <c r="AC159" s="63"/>
      <c r="AD159" s="63"/>
      <c r="AE159" s="63">
        <f t="shared" si="10"/>
        <v>4</v>
      </c>
      <c r="AF159" s="39">
        <f t="shared" si="9"/>
        <v>2</v>
      </c>
      <c r="AG159" s="63" t="s">
        <v>459</v>
      </c>
    </row>
    <row r="160" spans="1:33" s="34" customFormat="1" ht="92.25" customHeight="1" x14ac:dyDescent="0.25">
      <c r="A160" s="105" t="s">
        <v>30</v>
      </c>
      <c r="B160" s="105" t="s">
        <v>429</v>
      </c>
      <c r="C160" s="105" t="s">
        <v>32</v>
      </c>
      <c r="D160" s="105" t="s">
        <v>441</v>
      </c>
      <c r="E160" s="105" t="s">
        <v>463</v>
      </c>
      <c r="F160" s="105" t="s">
        <v>464</v>
      </c>
      <c r="G160" s="105" t="s">
        <v>465</v>
      </c>
      <c r="H160" s="105" t="s">
        <v>466</v>
      </c>
      <c r="I160" s="105" t="s">
        <v>463</v>
      </c>
      <c r="J160" s="105"/>
      <c r="K160" s="105"/>
      <c r="L160" s="105"/>
      <c r="M160" s="105"/>
      <c r="N160" s="74"/>
      <c r="O160" s="74"/>
      <c r="P160" s="105"/>
      <c r="Q160" s="63" t="s">
        <v>467</v>
      </c>
      <c r="R160" s="63" t="s">
        <v>468</v>
      </c>
      <c r="S160" s="63" t="s">
        <v>77</v>
      </c>
      <c r="T160" s="46">
        <v>0.3</v>
      </c>
      <c r="U160" s="46">
        <v>0.5</v>
      </c>
      <c r="V160" s="43">
        <v>0.5</v>
      </c>
      <c r="W160" s="46">
        <v>0.7</v>
      </c>
      <c r="X160" s="43">
        <v>0.7</v>
      </c>
      <c r="Y160" s="46">
        <v>0.8</v>
      </c>
      <c r="Z160" s="90"/>
      <c r="AA160" s="90"/>
      <c r="AB160" s="46">
        <v>1</v>
      </c>
      <c r="AC160" s="63"/>
      <c r="AD160" s="63"/>
      <c r="AE160" s="43">
        <f t="shared" si="10"/>
        <v>1</v>
      </c>
      <c r="AF160" s="43">
        <f t="shared" si="9"/>
        <v>0.7</v>
      </c>
      <c r="AG160" s="105" t="s">
        <v>469</v>
      </c>
    </row>
    <row r="161" spans="1:33" s="34" customFormat="1" ht="63" x14ac:dyDescent="0.25">
      <c r="A161" s="107"/>
      <c r="B161" s="107"/>
      <c r="C161" s="107"/>
      <c r="D161" s="107"/>
      <c r="E161" s="107"/>
      <c r="F161" s="107"/>
      <c r="G161" s="107"/>
      <c r="H161" s="107"/>
      <c r="I161" s="107"/>
      <c r="J161" s="107"/>
      <c r="K161" s="107"/>
      <c r="L161" s="107"/>
      <c r="M161" s="107"/>
      <c r="N161" s="75"/>
      <c r="O161" s="75"/>
      <c r="P161" s="107"/>
      <c r="Q161" s="63" t="s">
        <v>470</v>
      </c>
      <c r="R161" s="63" t="s">
        <v>471</v>
      </c>
      <c r="S161" s="63" t="s">
        <v>77</v>
      </c>
      <c r="T161" s="46">
        <v>0.1</v>
      </c>
      <c r="U161" s="46">
        <v>0</v>
      </c>
      <c r="V161" s="43">
        <v>0</v>
      </c>
      <c r="W161" s="46">
        <v>0.8</v>
      </c>
      <c r="X161" s="43">
        <v>0.8</v>
      </c>
      <c r="Y161" s="46">
        <v>0.9</v>
      </c>
      <c r="Z161" s="90"/>
      <c r="AA161" s="90"/>
      <c r="AB161" s="46">
        <v>1</v>
      </c>
      <c r="AC161" s="63"/>
      <c r="AD161" s="63"/>
      <c r="AE161" s="43">
        <f t="shared" si="10"/>
        <v>1</v>
      </c>
      <c r="AF161" s="43">
        <f t="shared" si="9"/>
        <v>0.8</v>
      </c>
      <c r="AG161" s="107"/>
    </row>
    <row r="162" spans="1:33" s="34" customFormat="1" ht="57" customHeight="1" x14ac:dyDescent="0.25">
      <c r="A162" s="115" t="s">
        <v>30</v>
      </c>
      <c r="B162" s="115" t="s">
        <v>429</v>
      </c>
      <c r="C162" s="115" t="s">
        <v>32</v>
      </c>
      <c r="D162" s="115" t="s">
        <v>441</v>
      </c>
      <c r="E162" s="115" t="s">
        <v>453</v>
      </c>
      <c r="F162" s="115" t="s">
        <v>472</v>
      </c>
      <c r="G162" s="115" t="s">
        <v>473</v>
      </c>
      <c r="H162" s="115" t="s">
        <v>474</v>
      </c>
      <c r="I162" s="115" t="s">
        <v>475</v>
      </c>
      <c r="J162" s="115"/>
      <c r="K162" s="115"/>
      <c r="L162" s="115"/>
      <c r="M162" s="115"/>
      <c r="N162" s="76"/>
      <c r="O162" s="76"/>
      <c r="P162" s="115"/>
      <c r="Q162" s="63" t="s">
        <v>476</v>
      </c>
      <c r="R162" s="63" t="s">
        <v>658</v>
      </c>
      <c r="S162" s="63" t="s">
        <v>132</v>
      </c>
      <c r="T162" s="36">
        <v>1</v>
      </c>
      <c r="U162" s="36">
        <v>1</v>
      </c>
      <c r="V162" s="46">
        <v>1</v>
      </c>
      <c r="W162" s="36">
        <v>1</v>
      </c>
      <c r="X162" s="36">
        <v>1</v>
      </c>
      <c r="Y162" s="36">
        <v>1</v>
      </c>
      <c r="Z162" s="90"/>
      <c r="AA162" s="90"/>
      <c r="AB162" s="36">
        <v>1</v>
      </c>
      <c r="AC162" s="63"/>
      <c r="AD162" s="63"/>
      <c r="AE162" s="43">
        <f t="shared" si="10"/>
        <v>1</v>
      </c>
      <c r="AF162" s="43">
        <f t="shared" si="9"/>
        <v>1</v>
      </c>
      <c r="AG162" s="115" t="s">
        <v>477</v>
      </c>
    </row>
    <row r="163" spans="1:33" s="34" customFormat="1" ht="69.75" customHeight="1" x14ac:dyDescent="0.25">
      <c r="A163" s="115"/>
      <c r="B163" s="115"/>
      <c r="C163" s="115"/>
      <c r="D163" s="115"/>
      <c r="E163" s="115"/>
      <c r="F163" s="115"/>
      <c r="G163" s="115"/>
      <c r="H163" s="115"/>
      <c r="I163" s="115"/>
      <c r="J163" s="115"/>
      <c r="K163" s="115"/>
      <c r="L163" s="115"/>
      <c r="M163" s="115"/>
      <c r="N163" s="76"/>
      <c r="O163" s="76"/>
      <c r="P163" s="115"/>
      <c r="Q163" s="63" t="s">
        <v>478</v>
      </c>
      <c r="R163" s="63" t="s">
        <v>479</v>
      </c>
      <c r="S163" s="63" t="s">
        <v>41</v>
      </c>
      <c r="T163" s="45">
        <v>0</v>
      </c>
      <c r="U163" s="45">
        <v>2</v>
      </c>
      <c r="V163" s="63">
        <v>2</v>
      </c>
      <c r="W163" s="63">
        <v>2</v>
      </c>
      <c r="X163" s="45">
        <v>2</v>
      </c>
      <c r="Y163" s="45">
        <v>0</v>
      </c>
      <c r="Z163" s="90"/>
      <c r="AA163" s="90"/>
      <c r="AB163" s="45">
        <v>0</v>
      </c>
      <c r="AC163" s="63"/>
      <c r="AD163" s="63"/>
      <c r="AE163" s="63">
        <v>4</v>
      </c>
      <c r="AF163" s="39">
        <f t="shared" si="9"/>
        <v>4</v>
      </c>
      <c r="AG163" s="115"/>
    </row>
    <row r="164" spans="1:33" s="34" customFormat="1" ht="81" customHeight="1" x14ac:dyDescent="0.25">
      <c r="A164" s="115"/>
      <c r="B164" s="115"/>
      <c r="C164" s="115"/>
      <c r="D164" s="115"/>
      <c r="E164" s="115"/>
      <c r="F164" s="115"/>
      <c r="G164" s="115"/>
      <c r="H164" s="115"/>
      <c r="I164" s="115"/>
      <c r="J164" s="115"/>
      <c r="K164" s="115"/>
      <c r="L164" s="115"/>
      <c r="M164" s="115"/>
      <c r="N164" s="76"/>
      <c r="O164" s="76"/>
      <c r="P164" s="115"/>
      <c r="Q164" s="63" t="s">
        <v>480</v>
      </c>
      <c r="R164" s="63" t="s">
        <v>481</v>
      </c>
      <c r="S164" s="63" t="s">
        <v>109</v>
      </c>
      <c r="T164" s="45">
        <v>0</v>
      </c>
      <c r="U164" s="45">
        <v>15</v>
      </c>
      <c r="V164" s="45">
        <v>15</v>
      </c>
      <c r="W164" s="45">
        <v>15</v>
      </c>
      <c r="X164" s="45">
        <v>15</v>
      </c>
      <c r="Y164" s="45">
        <v>15</v>
      </c>
      <c r="Z164" s="90"/>
      <c r="AA164" s="90"/>
      <c r="AB164" s="45">
        <v>0</v>
      </c>
      <c r="AC164" s="63"/>
      <c r="AD164" s="63"/>
      <c r="AE164" s="63">
        <f>+_xlfn.IFS(S164="Acumulado",U164+W164+Y164+AB164,S164="Capacidad",Y164,S164="Flujo",Y164,S164="Reducción",Y164,S164="Stock",Y164)</f>
        <v>15</v>
      </c>
      <c r="AF164" s="39">
        <f t="shared" si="9"/>
        <v>15</v>
      </c>
      <c r="AG164" s="115"/>
    </row>
    <row r="165" spans="1:33" s="34" customFormat="1" ht="55.5" customHeight="1" x14ac:dyDescent="0.25">
      <c r="A165" s="115"/>
      <c r="B165" s="115"/>
      <c r="C165" s="115"/>
      <c r="D165" s="115"/>
      <c r="E165" s="115"/>
      <c r="F165" s="115"/>
      <c r="G165" s="115"/>
      <c r="H165" s="115"/>
      <c r="I165" s="115"/>
      <c r="J165" s="115"/>
      <c r="K165" s="115"/>
      <c r="L165" s="115"/>
      <c r="M165" s="115"/>
      <c r="N165" s="76"/>
      <c r="O165" s="76"/>
      <c r="P165" s="115"/>
      <c r="Q165" s="63" t="s">
        <v>482</v>
      </c>
      <c r="R165" s="63" t="s">
        <v>483</v>
      </c>
      <c r="S165" s="63" t="s">
        <v>41</v>
      </c>
      <c r="T165" s="45">
        <v>11</v>
      </c>
      <c r="U165" s="45">
        <v>4</v>
      </c>
      <c r="V165" s="63">
        <v>4</v>
      </c>
      <c r="W165" s="45">
        <v>4</v>
      </c>
      <c r="X165" s="45">
        <v>4</v>
      </c>
      <c r="Y165" s="45">
        <v>4</v>
      </c>
      <c r="Z165" s="90"/>
      <c r="AA165" s="90"/>
      <c r="AB165" s="45">
        <v>4</v>
      </c>
      <c r="AC165" s="63"/>
      <c r="AD165" s="63"/>
      <c r="AE165" s="63">
        <f t="shared" ref="AE165:AE170" si="11">+_xlfn.IFS(S165="Acumulado",U165+W165+Y165+AB165,S165="Capacidad",AB165,S165="Flujo",AB165,S165="Reducción",AB165,S165="Stock",AB165)</f>
        <v>16</v>
      </c>
      <c r="AF165" s="39">
        <f t="shared" si="9"/>
        <v>8</v>
      </c>
      <c r="AG165" s="115"/>
    </row>
    <row r="166" spans="1:33" s="34" customFormat="1" ht="192.6" customHeight="1" x14ac:dyDescent="0.25">
      <c r="A166" s="63" t="s">
        <v>30</v>
      </c>
      <c r="B166" s="63" t="s">
        <v>429</v>
      </c>
      <c r="C166" s="63" t="s">
        <v>32</v>
      </c>
      <c r="D166" s="63" t="s">
        <v>441</v>
      </c>
      <c r="E166" s="63" t="s">
        <v>453</v>
      </c>
      <c r="F166" s="63" t="s">
        <v>484</v>
      </c>
      <c r="G166" s="63" t="s">
        <v>485</v>
      </c>
      <c r="H166" s="63" t="s">
        <v>486</v>
      </c>
      <c r="I166" s="63" t="s">
        <v>487</v>
      </c>
      <c r="J166" s="67"/>
      <c r="K166" s="67"/>
      <c r="L166" s="67"/>
      <c r="M166" s="67"/>
      <c r="N166" s="80"/>
      <c r="O166" s="80"/>
      <c r="P166" s="63"/>
      <c r="Q166" s="63" t="s">
        <v>705</v>
      </c>
      <c r="R166" s="73" t="s">
        <v>706</v>
      </c>
      <c r="S166" s="63" t="s">
        <v>109</v>
      </c>
      <c r="T166" s="43">
        <v>1</v>
      </c>
      <c r="U166" s="46">
        <v>1</v>
      </c>
      <c r="V166" s="46">
        <v>1</v>
      </c>
      <c r="W166" s="46">
        <v>1</v>
      </c>
      <c r="X166" s="46">
        <v>1</v>
      </c>
      <c r="Y166" s="46">
        <v>1</v>
      </c>
      <c r="Z166" s="90"/>
      <c r="AA166" s="90"/>
      <c r="AB166" s="46">
        <v>1</v>
      </c>
      <c r="AC166" s="63"/>
      <c r="AD166" s="63"/>
      <c r="AE166" s="43">
        <f t="shared" si="11"/>
        <v>1</v>
      </c>
      <c r="AF166" s="43">
        <f t="shared" si="9"/>
        <v>1</v>
      </c>
      <c r="AG166" s="63" t="s">
        <v>488</v>
      </c>
    </row>
    <row r="167" spans="1:33" s="34" customFormat="1" ht="74.099999999999994" customHeight="1" x14ac:dyDescent="0.25">
      <c r="A167" s="105" t="s">
        <v>30</v>
      </c>
      <c r="B167" s="105" t="s">
        <v>429</v>
      </c>
      <c r="C167" s="105" t="s">
        <v>32</v>
      </c>
      <c r="D167" s="105" t="s">
        <v>441</v>
      </c>
      <c r="E167" s="105" t="s">
        <v>489</v>
      </c>
      <c r="F167" s="105" t="s">
        <v>490</v>
      </c>
      <c r="G167" s="105" t="s">
        <v>491</v>
      </c>
      <c r="H167" s="105" t="s">
        <v>492</v>
      </c>
      <c r="I167" s="105" t="s">
        <v>493</v>
      </c>
      <c r="J167" s="105"/>
      <c r="K167" s="105"/>
      <c r="L167" s="105"/>
      <c r="M167" s="105"/>
      <c r="N167" s="74"/>
      <c r="O167" s="74"/>
      <c r="P167" s="105"/>
      <c r="Q167" s="63" t="s">
        <v>494</v>
      </c>
      <c r="R167" s="63" t="s">
        <v>495</v>
      </c>
      <c r="S167" s="63" t="s">
        <v>132</v>
      </c>
      <c r="T167" s="46">
        <v>1</v>
      </c>
      <c r="U167" s="46">
        <v>1</v>
      </c>
      <c r="V167" s="43">
        <v>1</v>
      </c>
      <c r="W167" s="46">
        <v>1</v>
      </c>
      <c r="X167" s="43">
        <v>1</v>
      </c>
      <c r="Y167" s="46">
        <v>1</v>
      </c>
      <c r="Z167" s="90"/>
      <c r="AA167" s="90"/>
      <c r="AB167" s="46">
        <v>1</v>
      </c>
      <c r="AC167" s="63"/>
      <c r="AD167" s="63"/>
      <c r="AE167" s="43">
        <f t="shared" si="11"/>
        <v>1</v>
      </c>
      <c r="AF167" s="43">
        <f t="shared" si="9"/>
        <v>1</v>
      </c>
      <c r="AG167" s="105" t="s">
        <v>469</v>
      </c>
    </row>
    <row r="168" spans="1:33" s="34" customFormat="1" ht="74.099999999999994" customHeight="1" x14ac:dyDescent="0.25">
      <c r="A168" s="107"/>
      <c r="B168" s="107"/>
      <c r="C168" s="107"/>
      <c r="D168" s="107"/>
      <c r="E168" s="107"/>
      <c r="F168" s="107"/>
      <c r="G168" s="107"/>
      <c r="H168" s="107"/>
      <c r="I168" s="107"/>
      <c r="J168" s="107"/>
      <c r="K168" s="107"/>
      <c r="L168" s="107"/>
      <c r="M168" s="107"/>
      <c r="N168" s="75"/>
      <c r="O168" s="75"/>
      <c r="P168" s="107"/>
      <c r="Q168" s="63" t="s">
        <v>496</v>
      </c>
      <c r="R168" s="63" t="s">
        <v>497</v>
      </c>
      <c r="S168" s="63" t="s">
        <v>132</v>
      </c>
      <c r="T168" s="46">
        <v>0</v>
      </c>
      <c r="U168" s="46">
        <v>0</v>
      </c>
      <c r="V168" s="43">
        <v>0</v>
      </c>
      <c r="W168" s="46">
        <v>1</v>
      </c>
      <c r="X168" s="43">
        <v>1</v>
      </c>
      <c r="Y168" s="46">
        <v>1</v>
      </c>
      <c r="Z168" s="90"/>
      <c r="AA168" s="90"/>
      <c r="AB168" s="46">
        <v>1</v>
      </c>
      <c r="AC168" s="63"/>
      <c r="AD168" s="63"/>
      <c r="AE168" s="43">
        <f t="shared" si="11"/>
        <v>1</v>
      </c>
      <c r="AF168" s="43">
        <f t="shared" si="9"/>
        <v>1</v>
      </c>
      <c r="AG168" s="107"/>
    </row>
    <row r="169" spans="1:33" s="34" customFormat="1" ht="41.1" customHeight="1" x14ac:dyDescent="0.25">
      <c r="A169" s="115" t="s">
        <v>30</v>
      </c>
      <c r="B169" s="115" t="s">
        <v>429</v>
      </c>
      <c r="C169" s="115" t="s">
        <v>32</v>
      </c>
      <c r="D169" s="115" t="s">
        <v>498</v>
      </c>
      <c r="E169" s="115" t="s">
        <v>499</v>
      </c>
      <c r="F169" s="115" t="s">
        <v>500</v>
      </c>
      <c r="G169" s="115" t="s">
        <v>501</v>
      </c>
      <c r="H169" s="115" t="s">
        <v>502</v>
      </c>
      <c r="I169" s="115" t="s">
        <v>503</v>
      </c>
      <c r="J169" s="115"/>
      <c r="K169" s="115"/>
      <c r="L169" s="115"/>
      <c r="M169" s="115"/>
      <c r="N169" s="76"/>
      <c r="O169" s="76"/>
      <c r="P169" s="115"/>
      <c r="Q169" s="63" t="s">
        <v>504</v>
      </c>
      <c r="R169" s="63" t="s">
        <v>505</v>
      </c>
      <c r="S169" s="63" t="s">
        <v>41</v>
      </c>
      <c r="T169" s="63">
        <v>1</v>
      </c>
      <c r="U169" s="63">
        <v>4</v>
      </c>
      <c r="V169" s="63">
        <v>4</v>
      </c>
      <c r="W169" s="63">
        <v>4</v>
      </c>
      <c r="X169" s="63">
        <v>4</v>
      </c>
      <c r="Y169" s="63">
        <v>4</v>
      </c>
      <c r="Z169" s="90"/>
      <c r="AA169" s="90"/>
      <c r="AB169" s="63">
        <v>4</v>
      </c>
      <c r="AC169" s="63"/>
      <c r="AD169" s="63"/>
      <c r="AE169" s="63">
        <f t="shared" si="11"/>
        <v>16</v>
      </c>
      <c r="AF169" s="39">
        <f t="shared" si="9"/>
        <v>8</v>
      </c>
      <c r="AG169" s="115" t="s">
        <v>506</v>
      </c>
    </row>
    <row r="170" spans="1:33" s="34" customFormat="1" ht="71.45" customHeight="1" x14ac:dyDescent="0.25">
      <c r="A170" s="115"/>
      <c r="B170" s="115"/>
      <c r="C170" s="115"/>
      <c r="D170" s="115"/>
      <c r="E170" s="115"/>
      <c r="F170" s="115"/>
      <c r="G170" s="115"/>
      <c r="H170" s="115"/>
      <c r="I170" s="115"/>
      <c r="J170" s="115"/>
      <c r="K170" s="115"/>
      <c r="L170" s="115"/>
      <c r="M170" s="115"/>
      <c r="N170" s="76"/>
      <c r="O170" s="76"/>
      <c r="P170" s="115"/>
      <c r="Q170" s="63" t="s">
        <v>507</v>
      </c>
      <c r="R170" s="63" t="s">
        <v>508</v>
      </c>
      <c r="S170" s="63" t="s">
        <v>41</v>
      </c>
      <c r="T170" s="63">
        <v>1</v>
      </c>
      <c r="U170" s="63">
        <v>4</v>
      </c>
      <c r="V170" s="63">
        <v>4</v>
      </c>
      <c r="W170" s="63">
        <v>4</v>
      </c>
      <c r="X170" s="63">
        <v>4</v>
      </c>
      <c r="Y170" s="63">
        <v>4</v>
      </c>
      <c r="Z170" s="90"/>
      <c r="AA170" s="90"/>
      <c r="AB170" s="63">
        <v>4</v>
      </c>
      <c r="AC170" s="63"/>
      <c r="AD170" s="63"/>
      <c r="AE170" s="63">
        <f t="shared" si="11"/>
        <v>16</v>
      </c>
      <c r="AF170" s="39">
        <f t="shared" si="9"/>
        <v>8</v>
      </c>
      <c r="AG170" s="115"/>
    </row>
    <row r="171" spans="1:33" s="34" customFormat="1" ht="87" customHeight="1" x14ac:dyDescent="0.25">
      <c r="A171" s="105" t="s">
        <v>30</v>
      </c>
      <c r="B171" s="105" t="s">
        <v>429</v>
      </c>
      <c r="C171" s="105" t="s">
        <v>32</v>
      </c>
      <c r="D171" s="105" t="s">
        <v>498</v>
      </c>
      <c r="E171" s="105" t="s">
        <v>509</v>
      </c>
      <c r="F171" s="105" t="s">
        <v>510</v>
      </c>
      <c r="G171" s="105" t="s">
        <v>511</v>
      </c>
      <c r="H171" s="105" t="s">
        <v>88</v>
      </c>
      <c r="I171" s="105" t="s">
        <v>512</v>
      </c>
      <c r="J171" s="102">
        <v>1380000000</v>
      </c>
      <c r="K171" s="102">
        <v>1380000000</v>
      </c>
      <c r="L171" s="102">
        <v>3280000000</v>
      </c>
      <c r="M171" s="102">
        <v>3230000000</v>
      </c>
      <c r="N171" s="77"/>
      <c r="O171" s="77"/>
      <c r="P171" s="105" t="s">
        <v>245</v>
      </c>
      <c r="Q171" s="63" t="s">
        <v>513</v>
      </c>
      <c r="R171" s="63" t="s">
        <v>514</v>
      </c>
      <c r="S171" s="63" t="s">
        <v>132</v>
      </c>
      <c r="T171" s="63">
        <v>1</v>
      </c>
      <c r="U171" s="63">
        <v>1</v>
      </c>
      <c r="V171" s="63">
        <v>1</v>
      </c>
      <c r="W171" s="63">
        <v>0</v>
      </c>
      <c r="X171" s="63"/>
      <c r="Y171" s="63">
        <v>0</v>
      </c>
      <c r="Z171" s="90"/>
      <c r="AA171" s="90"/>
      <c r="AB171" s="63">
        <v>0</v>
      </c>
      <c r="AC171" s="63"/>
      <c r="AD171" s="63"/>
      <c r="AE171" s="63">
        <v>1</v>
      </c>
      <c r="AF171" s="39">
        <f>+_xlfn.IFS(S171="Acumulado",V171+X171+Z171+AC171,S171="Capacidad",X171,S171="Flujo",X171,S171="Reducción",V171,S171="Stock",V171)</f>
        <v>1</v>
      </c>
      <c r="AG171" s="105" t="s">
        <v>221</v>
      </c>
    </row>
    <row r="172" spans="1:33" s="34" customFormat="1" ht="87" customHeight="1" x14ac:dyDescent="0.25">
      <c r="A172" s="106"/>
      <c r="B172" s="106"/>
      <c r="C172" s="106"/>
      <c r="D172" s="106"/>
      <c r="E172" s="106"/>
      <c r="F172" s="106"/>
      <c r="G172" s="106"/>
      <c r="H172" s="106"/>
      <c r="I172" s="106"/>
      <c r="J172" s="103"/>
      <c r="K172" s="103"/>
      <c r="L172" s="103"/>
      <c r="M172" s="103"/>
      <c r="N172" s="78"/>
      <c r="O172" s="78"/>
      <c r="P172" s="106"/>
      <c r="Q172" s="63" t="s">
        <v>515</v>
      </c>
      <c r="R172" s="63" t="s">
        <v>707</v>
      </c>
      <c r="S172" s="63" t="s">
        <v>41</v>
      </c>
      <c r="T172" s="63">
        <v>0</v>
      </c>
      <c r="U172" s="63">
        <v>0</v>
      </c>
      <c r="V172" s="63">
        <v>0</v>
      </c>
      <c r="W172" s="63">
        <v>1</v>
      </c>
      <c r="X172" s="63">
        <v>1</v>
      </c>
      <c r="Y172" s="63">
        <v>1</v>
      </c>
      <c r="Z172" s="90"/>
      <c r="AA172" s="90"/>
      <c r="AB172" s="63">
        <v>1</v>
      </c>
      <c r="AC172" s="63"/>
      <c r="AD172" s="63"/>
      <c r="AE172" s="63">
        <f t="shared" ref="AE172:AE178" si="12">+_xlfn.IFS(S172="Acumulado",U172+W172+Y172+AB172,S172="Capacidad",AB172,S172="Flujo",AB172,S172="Reducción",AB172,S172="Stock",AB172)</f>
        <v>3</v>
      </c>
      <c r="AF172" s="39">
        <f t="shared" ref="AF172:AF178" si="13">+_xlfn.IFS(S172="Acumulado",V172+X172+Z172+AC172,S172="Capacidad",X172,S172="Flujo",X172,S172="Reducción",V172,S172="Stock",X172)</f>
        <v>1</v>
      </c>
      <c r="AG172" s="106"/>
    </row>
    <row r="173" spans="1:33" s="34" customFormat="1" ht="87" customHeight="1" x14ac:dyDescent="0.25">
      <c r="A173" s="106"/>
      <c r="B173" s="106"/>
      <c r="C173" s="106"/>
      <c r="D173" s="106"/>
      <c r="E173" s="106"/>
      <c r="F173" s="106"/>
      <c r="G173" s="106"/>
      <c r="H173" s="106"/>
      <c r="I173" s="106"/>
      <c r="J173" s="103"/>
      <c r="K173" s="103"/>
      <c r="L173" s="103"/>
      <c r="M173" s="103"/>
      <c r="N173" s="78"/>
      <c r="O173" s="78"/>
      <c r="P173" s="106"/>
      <c r="Q173" s="63" t="s">
        <v>516</v>
      </c>
      <c r="R173" s="63" t="s">
        <v>708</v>
      </c>
      <c r="S173" s="63" t="s">
        <v>41</v>
      </c>
      <c r="T173" s="63">
        <v>0</v>
      </c>
      <c r="U173" s="63">
        <v>0</v>
      </c>
      <c r="V173" s="63">
        <v>0</v>
      </c>
      <c r="W173" s="63">
        <v>1</v>
      </c>
      <c r="X173" s="63">
        <v>1</v>
      </c>
      <c r="Y173" s="63">
        <v>1</v>
      </c>
      <c r="Z173" s="90"/>
      <c r="AA173" s="90"/>
      <c r="AB173" s="63">
        <v>1</v>
      </c>
      <c r="AC173" s="63"/>
      <c r="AD173" s="63"/>
      <c r="AE173" s="63">
        <f t="shared" si="12"/>
        <v>3</v>
      </c>
      <c r="AF173" s="39">
        <f t="shared" si="13"/>
        <v>1</v>
      </c>
      <c r="AG173" s="106"/>
    </row>
    <row r="174" spans="1:33" s="34" customFormat="1" ht="87" customHeight="1" x14ac:dyDescent="0.25">
      <c r="A174" s="106"/>
      <c r="B174" s="106"/>
      <c r="C174" s="106"/>
      <c r="D174" s="106"/>
      <c r="E174" s="106"/>
      <c r="F174" s="106"/>
      <c r="G174" s="106"/>
      <c r="H174" s="106"/>
      <c r="I174" s="106"/>
      <c r="J174" s="103"/>
      <c r="K174" s="103"/>
      <c r="L174" s="103"/>
      <c r="M174" s="103"/>
      <c r="N174" s="78"/>
      <c r="O174" s="78"/>
      <c r="P174" s="106"/>
      <c r="Q174" s="63" t="s">
        <v>517</v>
      </c>
      <c r="R174" s="63" t="s">
        <v>709</v>
      </c>
      <c r="S174" s="63" t="s">
        <v>41</v>
      </c>
      <c r="T174" s="63">
        <v>0</v>
      </c>
      <c r="U174" s="63">
        <v>0</v>
      </c>
      <c r="V174" s="63">
        <v>0</v>
      </c>
      <c r="W174" s="63">
        <v>0</v>
      </c>
      <c r="X174" s="63">
        <v>0</v>
      </c>
      <c r="Y174" s="63">
        <v>1</v>
      </c>
      <c r="Z174" s="90"/>
      <c r="AA174" s="90"/>
      <c r="AB174" s="63">
        <v>0</v>
      </c>
      <c r="AC174" s="63"/>
      <c r="AD174" s="63"/>
      <c r="AE174" s="63">
        <f t="shared" si="12"/>
        <v>1</v>
      </c>
      <c r="AF174" s="39">
        <f t="shared" si="13"/>
        <v>0</v>
      </c>
      <c r="AG174" s="106"/>
    </row>
    <row r="175" spans="1:33" s="34" customFormat="1" ht="87" customHeight="1" x14ac:dyDescent="0.25">
      <c r="A175" s="107"/>
      <c r="B175" s="107"/>
      <c r="C175" s="107"/>
      <c r="D175" s="107"/>
      <c r="E175" s="107"/>
      <c r="F175" s="107"/>
      <c r="G175" s="107"/>
      <c r="H175" s="107"/>
      <c r="I175" s="107"/>
      <c r="J175" s="104"/>
      <c r="K175" s="104"/>
      <c r="L175" s="104"/>
      <c r="M175" s="104"/>
      <c r="N175" s="79"/>
      <c r="O175" s="79"/>
      <c r="P175" s="107"/>
      <c r="Q175" s="63" t="s">
        <v>659</v>
      </c>
      <c r="R175" s="63" t="s">
        <v>710</v>
      </c>
      <c r="S175" s="63" t="s">
        <v>109</v>
      </c>
      <c r="T175" s="63">
        <v>0</v>
      </c>
      <c r="U175" s="63">
        <v>0</v>
      </c>
      <c r="V175" s="63">
        <v>0</v>
      </c>
      <c r="W175" s="63">
        <v>2</v>
      </c>
      <c r="X175" s="46">
        <v>1</v>
      </c>
      <c r="Y175" s="46">
        <v>1</v>
      </c>
      <c r="Z175" s="90"/>
      <c r="AA175" s="90"/>
      <c r="AB175" s="46">
        <v>1</v>
      </c>
      <c r="AC175" s="63"/>
      <c r="AD175" s="63"/>
      <c r="AE175" s="43">
        <f t="shared" si="12"/>
        <v>1</v>
      </c>
      <c r="AF175" s="43">
        <f t="shared" si="13"/>
        <v>1</v>
      </c>
      <c r="AG175" s="107"/>
    </row>
    <row r="176" spans="1:33" s="34" customFormat="1" ht="91.5" customHeight="1" x14ac:dyDescent="0.25">
      <c r="A176" s="63" t="s">
        <v>30</v>
      </c>
      <c r="B176" s="63" t="s">
        <v>429</v>
      </c>
      <c r="C176" s="63" t="s">
        <v>32</v>
      </c>
      <c r="D176" s="63" t="s">
        <v>498</v>
      </c>
      <c r="E176" s="63" t="s">
        <v>518</v>
      </c>
      <c r="F176" s="63" t="s">
        <v>519</v>
      </c>
      <c r="G176" s="63" t="s">
        <v>520</v>
      </c>
      <c r="H176" s="63" t="s">
        <v>521</v>
      </c>
      <c r="I176" s="63" t="s">
        <v>522</v>
      </c>
      <c r="J176" s="67"/>
      <c r="K176" s="67"/>
      <c r="L176" s="67">
        <v>11500000000</v>
      </c>
      <c r="M176" s="67">
        <v>10515179216</v>
      </c>
      <c r="N176" s="80"/>
      <c r="O176" s="80"/>
      <c r="P176" s="63" t="s">
        <v>523</v>
      </c>
      <c r="Q176" s="63" t="s">
        <v>524</v>
      </c>
      <c r="R176" s="63" t="s">
        <v>525</v>
      </c>
      <c r="S176" s="63" t="s">
        <v>41</v>
      </c>
      <c r="T176" s="63">
        <v>1</v>
      </c>
      <c r="U176" s="63">
        <v>1</v>
      </c>
      <c r="V176" s="63">
        <v>1</v>
      </c>
      <c r="W176" s="63">
        <v>1</v>
      </c>
      <c r="X176" s="45">
        <v>1</v>
      </c>
      <c r="Y176" s="63">
        <v>1</v>
      </c>
      <c r="Z176" s="90"/>
      <c r="AA176" s="90"/>
      <c r="AB176" s="63">
        <v>1</v>
      </c>
      <c r="AC176" s="63"/>
      <c r="AD176" s="63"/>
      <c r="AE176" s="63">
        <f t="shared" si="12"/>
        <v>4</v>
      </c>
      <c r="AF176" s="39">
        <f t="shared" si="13"/>
        <v>2</v>
      </c>
      <c r="AG176" s="63" t="s">
        <v>526</v>
      </c>
    </row>
    <row r="177" spans="1:33" s="34" customFormat="1" ht="47.25" x14ac:dyDescent="0.25">
      <c r="A177" s="115" t="s">
        <v>30</v>
      </c>
      <c r="B177" s="115" t="s">
        <v>429</v>
      </c>
      <c r="C177" s="115" t="s">
        <v>527</v>
      </c>
      <c r="D177" s="115" t="s">
        <v>498</v>
      </c>
      <c r="E177" s="115" t="s">
        <v>528</v>
      </c>
      <c r="F177" s="115" t="s">
        <v>529</v>
      </c>
      <c r="G177" s="115" t="s">
        <v>530</v>
      </c>
      <c r="H177" s="115" t="s">
        <v>531</v>
      </c>
      <c r="I177" s="115" t="s">
        <v>532</v>
      </c>
      <c r="J177" s="115"/>
      <c r="K177" s="115"/>
      <c r="L177" s="115"/>
      <c r="M177" s="115"/>
      <c r="N177" s="76"/>
      <c r="O177" s="76"/>
      <c r="P177" s="115"/>
      <c r="Q177" s="63" t="s">
        <v>533</v>
      </c>
      <c r="R177" s="63" t="s">
        <v>534</v>
      </c>
      <c r="S177" s="63" t="s">
        <v>41</v>
      </c>
      <c r="T177" s="46">
        <v>0</v>
      </c>
      <c r="U177" s="46">
        <v>0.2</v>
      </c>
      <c r="V177" s="46">
        <v>0.2</v>
      </c>
      <c r="W177" s="46">
        <v>0.4</v>
      </c>
      <c r="X177" s="46">
        <v>0.4</v>
      </c>
      <c r="Y177" s="46">
        <v>0.4</v>
      </c>
      <c r="Z177" s="90"/>
      <c r="AA177" s="90"/>
      <c r="AB177" s="46">
        <v>0</v>
      </c>
      <c r="AC177" s="63"/>
      <c r="AD177" s="63"/>
      <c r="AE177" s="43">
        <f t="shared" si="12"/>
        <v>1</v>
      </c>
      <c r="AF177" s="43">
        <f t="shared" si="13"/>
        <v>0.60000000000000009</v>
      </c>
      <c r="AG177" s="115" t="s">
        <v>535</v>
      </c>
    </row>
    <row r="178" spans="1:33" s="34" customFormat="1" ht="87" customHeight="1" x14ac:dyDescent="0.25">
      <c r="A178" s="115"/>
      <c r="B178" s="115"/>
      <c r="C178" s="115"/>
      <c r="D178" s="115"/>
      <c r="E178" s="115"/>
      <c r="F178" s="115"/>
      <c r="G178" s="115"/>
      <c r="H178" s="115"/>
      <c r="I178" s="115"/>
      <c r="J178" s="115"/>
      <c r="K178" s="115"/>
      <c r="L178" s="115"/>
      <c r="M178" s="115"/>
      <c r="N178" s="76"/>
      <c r="O178" s="76"/>
      <c r="P178" s="115"/>
      <c r="Q178" s="63" t="s">
        <v>536</v>
      </c>
      <c r="R178" s="63" t="s">
        <v>537</v>
      </c>
      <c r="S178" s="63" t="s">
        <v>77</v>
      </c>
      <c r="T178" s="46">
        <v>0</v>
      </c>
      <c r="U178" s="46">
        <v>0.7</v>
      </c>
      <c r="V178" s="46">
        <v>0.7</v>
      </c>
      <c r="W178" s="46">
        <v>0.8</v>
      </c>
      <c r="X178" s="46">
        <v>0.8</v>
      </c>
      <c r="Y178" s="46">
        <v>0.9</v>
      </c>
      <c r="Z178" s="90"/>
      <c r="AA178" s="90"/>
      <c r="AB178" s="46">
        <v>1</v>
      </c>
      <c r="AC178" s="63"/>
      <c r="AD178" s="63"/>
      <c r="AE178" s="43">
        <f t="shared" si="12"/>
        <v>1</v>
      </c>
      <c r="AF178" s="43">
        <f t="shared" si="13"/>
        <v>0.8</v>
      </c>
      <c r="AG178" s="115"/>
    </row>
    <row r="179" spans="1:33" s="34" customFormat="1" ht="63" x14ac:dyDescent="0.25">
      <c r="A179" s="63" t="s">
        <v>30</v>
      </c>
      <c r="B179" s="63" t="s">
        <v>429</v>
      </c>
      <c r="C179" s="63" t="s">
        <v>32</v>
      </c>
      <c r="D179" s="63" t="s">
        <v>498</v>
      </c>
      <c r="E179" s="63" t="s">
        <v>538</v>
      </c>
      <c r="F179" s="63" t="s">
        <v>539</v>
      </c>
      <c r="G179" s="63" t="s">
        <v>540</v>
      </c>
      <c r="H179" s="63" t="s">
        <v>541</v>
      </c>
      <c r="I179" s="63" t="s">
        <v>493</v>
      </c>
      <c r="J179" s="67">
        <v>3288000000</v>
      </c>
      <c r="K179" s="67">
        <v>3277548326</v>
      </c>
      <c r="L179" s="67"/>
      <c r="M179" s="67"/>
      <c r="N179" s="80"/>
      <c r="O179" s="80"/>
      <c r="P179" s="63"/>
      <c r="Q179" s="63" t="s">
        <v>542</v>
      </c>
      <c r="R179" s="63" t="s">
        <v>543</v>
      </c>
      <c r="S179" s="63" t="s">
        <v>109</v>
      </c>
      <c r="T179" s="46">
        <v>0</v>
      </c>
      <c r="U179" s="46">
        <v>1</v>
      </c>
      <c r="V179" s="43">
        <v>1</v>
      </c>
      <c r="W179" s="46">
        <v>0</v>
      </c>
      <c r="X179" s="43">
        <v>0</v>
      </c>
      <c r="Y179" s="46">
        <v>0</v>
      </c>
      <c r="Z179" s="90"/>
      <c r="AA179" s="90"/>
      <c r="AB179" s="46">
        <v>0</v>
      </c>
      <c r="AC179" s="63"/>
      <c r="AD179" s="63"/>
      <c r="AE179" s="43">
        <f>+_xlfn.IFS(S179="Acumulado",U179+W179+Y179+AB179,S179="Capacidad",U179,S179="Flujo",U179,S179="Reducción",U179,S179="Stock",U179)</f>
        <v>1</v>
      </c>
      <c r="AF179" s="43">
        <f>+_xlfn.IFS(S179="Acumulado",V179+X179+Z179+AC179,S179="Capacidad",X179,S179="Flujo",V179,S179="Reducción",V179,S179="Stock",X179)</f>
        <v>1</v>
      </c>
      <c r="AG179" s="63" t="s">
        <v>544</v>
      </c>
    </row>
    <row r="180" spans="1:33" s="34" customFormat="1" ht="87" customHeight="1" x14ac:dyDescent="0.25">
      <c r="A180" s="63" t="s">
        <v>30</v>
      </c>
      <c r="B180" s="63" t="s">
        <v>429</v>
      </c>
      <c r="C180" s="63" t="s">
        <v>545</v>
      </c>
      <c r="D180" s="63" t="s">
        <v>498</v>
      </c>
      <c r="E180" s="63" t="s">
        <v>509</v>
      </c>
      <c r="F180" s="63" t="s">
        <v>546</v>
      </c>
      <c r="G180" s="63" t="s">
        <v>547</v>
      </c>
      <c r="H180" s="63" t="s">
        <v>88</v>
      </c>
      <c r="I180" s="63" t="s">
        <v>512</v>
      </c>
      <c r="J180" s="67"/>
      <c r="K180" s="67"/>
      <c r="L180" s="67"/>
      <c r="M180" s="67"/>
      <c r="N180" s="80"/>
      <c r="O180" s="80"/>
      <c r="P180" s="63"/>
      <c r="Q180" s="63" t="s">
        <v>711</v>
      </c>
      <c r="R180" s="63" t="s">
        <v>712</v>
      </c>
      <c r="S180" s="63" t="s">
        <v>132</v>
      </c>
      <c r="T180" s="46">
        <v>1</v>
      </c>
      <c r="U180" s="46">
        <v>1</v>
      </c>
      <c r="V180" s="43">
        <v>1</v>
      </c>
      <c r="W180" s="46">
        <v>1</v>
      </c>
      <c r="X180" s="43">
        <v>1</v>
      </c>
      <c r="Y180" s="46">
        <v>1</v>
      </c>
      <c r="Z180" s="90"/>
      <c r="AA180" s="90"/>
      <c r="AB180" s="46">
        <v>1</v>
      </c>
      <c r="AC180" s="63"/>
      <c r="AD180" s="63"/>
      <c r="AE180" s="43">
        <f t="shared" ref="AE180:AE193" si="14">+_xlfn.IFS(S180="Acumulado",U180+W180+Y180+AB180,S180="Capacidad",AB180,S180="Flujo",AB180,S180="Reducción",AB180,S180="Stock",AB180)</f>
        <v>1</v>
      </c>
      <c r="AF180" s="43">
        <f t="shared" ref="AF180:AF193" si="15">+_xlfn.IFS(S180="Acumulado",V180+X180+Z180+AC180,S180="Capacidad",X180,S180="Flujo",X180,S180="Reducción",V180,S180="Stock",X180)</f>
        <v>1</v>
      </c>
      <c r="AG180" s="63" t="s">
        <v>544</v>
      </c>
    </row>
    <row r="181" spans="1:33" ht="98.25" customHeight="1" x14ac:dyDescent="0.25">
      <c r="A181" s="63" t="s">
        <v>30</v>
      </c>
      <c r="B181" s="63" t="s">
        <v>429</v>
      </c>
      <c r="C181" s="63" t="s">
        <v>548</v>
      </c>
      <c r="D181" s="63" t="s">
        <v>498</v>
      </c>
      <c r="E181" s="63" t="s">
        <v>538</v>
      </c>
      <c r="F181" s="63" t="s">
        <v>549</v>
      </c>
      <c r="G181" s="63" t="s">
        <v>550</v>
      </c>
      <c r="H181" s="63" t="s">
        <v>521</v>
      </c>
      <c r="I181" s="63" t="s">
        <v>512</v>
      </c>
      <c r="J181" s="67">
        <v>2225630837</v>
      </c>
      <c r="K181" s="67">
        <v>1461009860</v>
      </c>
      <c r="L181" s="67">
        <v>2979000000</v>
      </c>
      <c r="M181" s="67">
        <v>2960675043</v>
      </c>
      <c r="N181" s="80"/>
      <c r="O181" s="80"/>
      <c r="P181" s="63" t="s">
        <v>551</v>
      </c>
      <c r="Q181" s="69" t="s">
        <v>660</v>
      </c>
      <c r="R181" s="63" t="s">
        <v>713</v>
      </c>
      <c r="S181" s="63" t="s">
        <v>41</v>
      </c>
      <c r="T181" s="63">
        <v>1</v>
      </c>
      <c r="U181" s="63">
        <v>1</v>
      </c>
      <c r="V181" s="63">
        <v>1</v>
      </c>
      <c r="W181" s="63">
        <v>1</v>
      </c>
      <c r="X181" s="63">
        <v>1</v>
      </c>
      <c r="Y181" s="63">
        <v>1</v>
      </c>
      <c r="Z181" s="90"/>
      <c r="AA181" s="90"/>
      <c r="AB181" s="63">
        <v>1</v>
      </c>
      <c r="AC181" s="63"/>
      <c r="AD181" s="63"/>
      <c r="AE181" s="63">
        <f t="shared" si="14"/>
        <v>4</v>
      </c>
      <c r="AF181" s="39">
        <f t="shared" si="15"/>
        <v>2</v>
      </c>
      <c r="AG181" s="63" t="s">
        <v>544</v>
      </c>
    </row>
    <row r="182" spans="1:33" ht="209.25" customHeight="1" x14ac:dyDescent="0.25">
      <c r="A182" s="63" t="s">
        <v>30</v>
      </c>
      <c r="B182" s="63" t="s">
        <v>429</v>
      </c>
      <c r="C182" s="63" t="s">
        <v>552</v>
      </c>
      <c r="D182" s="63" t="s">
        <v>498</v>
      </c>
      <c r="E182" s="63" t="s">
        <v>518</v>
      </c>
      <c r="F182" s="63" t="s">
        <v>553</v>
      </c>
      <c r="G182" s="63" t="s">
        <v>554</v>
      </c>
      <c r="H182" s="63" t="s">
        <v>521</v>
      </c>
      <c r="I182" s="63" t="s">
        <v>512</v>
      </c>
      <c r="J182" s="67"/>
      <c r="K182" s="67"/>
      <c r="L182" s="67"/>
      <c r="M182" s="67"/>
      <c r="N182" s="80"/>
      <c r="O182" s="80"/>
      <c r="P182" s="63"/>
      <c r="Q182" s="63" t="s">
        <v>555</v>
      </c>
      <c r="R182" s="63" t="s">
        <v>556</v>
      </c>
      <c r="S182" s="63" t="s">
        <v>41</v>
      </c>
      <c r="T182" s="63">
        <v>1</v>
      </c>
      <c r="U182" s="63">
        <v>1</v>
      </c>
      <c r="V182" s="63">
        <v>1</v>
      </c>
      <c r="W182" s="63">
        <v>1</v>
      </c>
      <c r="X182" s="63">
        <v>1</v>
      </c>
      <c r="Y182" s="63">
        <v>1</v>
      </c>
      <c r="Z182" s="90"/>
      <c r="AA182" s="90"/>
      <c r="AB182" s="63">
        <v>1</v>
      </c>
      <c r="AC182" s="63"/>
      <c r="AD182" s="63"/>
      <c r="AE182" s="63">
        <f t="shared" si="14"/>
        <v>4</v>
      </c>
      <c r="AF182" s="39">
        <f t="shared" si="15"/>
        <v>2</v>
      </c>
      <c r="AG182" s="63" t="s">
        <v>557</v>
      </c>
    </row>
    <row r="183" spans="1:33" ht="78.75" x14ac:dyDescent="0.25">
      <c r="A183" s="63" t="s">
        <v>30</v>
      </c>
      <c r="B183" s="63" t="s">
        <v>429</v>
      </c>
      <c r="C183" s="63" t="s">
        <v>32</v>
      </c>
      <c r="D183" s="63" t="s">
        <v>558</v>
      </c>
      <c r="E183" s="63" t="s">
        <v>559</v>
      </c>
      <c r="F183" s="63" t="s">
        <v>560</v>
      </c>
      <c r="G183" s="63" t="s">
        <v>714</v>
      </c>
      <c r="H183" s="63" t="s">
        <v>541</v>
      </c>
      <c r="I183" s="63" t="s">
        <v>561</v>
      </c>
      <c r="J183" s="67"/>
      <c r="K183" s="67"/>
      <c r="L183" s="67"/>
      <c r="M183" s="67"/>
      <c r="N183" s="80"/>
      <c r="O183" s="80"/>
      <c r="P183" s="63"/>
      <c r="Q183" s="63" t="s">
        <v>562</v>
      </c>
      <c r="R183" s="63" t="s">
        <v>715</v>
      </c>
      <c r="S183" s="63" t="s">
        <v>109</v>
      </c>
      <c r="T183" s="46">
        <v>1</v>
      </c>
      <c r="U183" s="46">
        <v>1</v>
      </c>
      <c r="V183" s="46">
        <v>1</v>
      </c>
      <c r="W183" s="46">
        <v>1</v>
      </c>
      <c r="X183" s="43">
        <v>1</v>
      </c>
      <c r="Y183" s="46">
        <v>1</v>
      </c>
      <c r="Z183" s="90"/>
      <c r="AA183" s="90"/>
      <c r="AB183" s="46">
        <v>1</v>
      </c>
      <c r="AC183" s="63"/>
      <c r="AD183" s="63"/>
      <c r="AE183" s="43">
        <f t="shared" si="14"/>
        <v>1</v>
      </c>
      <c r="AF183" s="43">
        <f t="shared" si="15"/>
        <v>1</v>
      </c>
      <c r="AG183" s="63" t="s">
        <v>563</v>
      </c>
    </row>
    <row r="184" spans="1:33" ht="138.94999999999999" customHeight="1" x14ac:dyDescent="0.25">
      <c r="A184" s="115" t="s">
        <v>30</v>
      </c>
      <c r="B184" s="115" t="s">
        <v>429</v>
      </c>
      <c r="C184" s="115" t="s">
        <v>32</v>
      </c>
      <c r="D184" s="115" t="s">
        <v>564</v>
      </c>
      <c r="E184" s="115" t="s">
        <v>489</v>
      </c>
      <c r="F184" s="115" t="s">
        <v>565</v>
      </c>
      <c r="G184" s="115" t="s">
        <v>566</v>
      </c>
      <c r="H184" s="115" t="s">
        <v>567</v>
      </c>
      <c r="I184" s="115" t="s">
        <v>568</v>
      </c>
      <c r="J184" s="120">
        <v>22330000000</v>
      </c>
      <c r="K184" s="120">
        <v>17394289712</v>
      </c>
      <c r="L184" s="120">
        <v>23638018643</v>
      </c>
      <c r="M184" s="120">
        <v>22658754789.32</v>
      </c>
      <c r="N184" s="80"/>
      <c r="O184" s="80"/>
      <c r="P184" s="115" t="s">
        <v>569</v>
      </c>
      <c r="Q184" s="63" t="s">
        <v>570</v>
      </c>
      <c r="R184" s="63" t="s">
        <v>571</v>
      </c>
      <c r="S184" s="63" t="s">
        <v>132</v>
      </c>
      <c r="T184" s="46">
        <v>1</v>
      </c>
      <c r="U184" s="46">
        <v>1</v>
      </c>
      <c r="V184" s="47">
        <v>1</v>
      </c>
      <c r="W184" s="46">
        <v>1</v>
      </c>
      <c r="X184" s="46">
        <v>1</v>
      </c>
      <c r="Y184" s="46">
        <v>1</v>
      </c>
      <c r="Z184" s="90"/>
      <c r="AA184" s="90"/>
      <c r="AB184" s="46">
        <v>1</v>
      </c>
      <c r="AC184" s="63"/>
      <c r="AD184" s="63"/>
      <c r="AE184" s="43">
        <f t="shared" si="14"/>
        <v>1</v>
      </c>
      <c r="AF184" s="43">
        <f t="shared" si="15"/>
        <v>1</v>
      </c>
      <c r="AG184" s="115" t="s">
        <v>557</v>
      </c>
    </row>
    <row r="185" spans="1:33" ht="138.94999999999999" customHeight="1" x14ac:dyDescent="0.25">
      <c r="A185" s="115"/>
      <c r="B185" s="115"/>
      <c r="C185" s="115"/>
      <c r="D185" s="115"/>
      <c r="E185" s="115"/>
      <c r="F185" s="115"/>
      <c r="G185" s="115"/>
      <c r="H185" s="115"/>
      <c r="I185" s="115"/>
      <c r="J185" s="120"/>
      <c r="K185" s="120"/>
      <c r="L185" s="120"/>
      <c r="M185" s="120"/>
      <c r="N185" s="80"/>
      <c r="O185" s="80"/>
      <c r="P185" s="115"/>
      <c r="Q185" s="63" t="s">
        <v>572</v>
      </c>
      <c r="R185" s="63" t="s">
        <v>573</v>
      </c>
      <c r="S185" s="63" t="s">
        <v>41</v>
      </c>
      <c r="T185" s="63">
        <v>12</v>
      </c>
      <c r="U185" s="63">
        <v>12</v>
      </c>
      <c r="V185" s="63">
        <v>12</v>
      </c>
      <c r="W185" s="63">
        <v>12</v>
      </c>
      <c r="X185" s="63">
        <v>14</v>
      </c>
      <c r="Y185" s="63">
        <v>12</v>
      </c>
      <c r="Z185" s="90"/>
      <c r="AA185" s="90"/>
      <c r="AB185" s="63">
        <v>12</v>
      </c>
      <c r="AC185" s="63"/>
      <c r="AD185" s="63"/>
      <c r="AE185" s="63">
        <f t="shared" si="14"/>
        <v>48</v>
      </c>
      <c r="AF185" s="39">
        <f t="shared" si="15"/>
        <v>26</v>
      </c>
      <c r="AG185" s="115"/>
    </row>
    <row r="186" spans="1:33" ht="47.25" customHeight="1" x14ac:dyDescent="0.25">
      <c r="A186" s="115" t="s">
        <v>30</v>
      </c>
      <c r="B186" s="115" t="s">
        <v>429</v>
      </c>
      <c r="C186" s="115" t="s">
        <v>32</v>
      </c>
      <c r="D186" s="115" t="s">
        <v>564</v>
      </c>
      <c r="E186" s="115" t="s">
        <v>518</v>
      </c>
      <c r="F186" s="115" t="s">
        <v>574</v>
      </c>
      <c r="G186" s="115" t="s">
        <v>575</v>
      </c>
      <c r="H186" s="115" t="s">
        <v>521</v>
      </c>
      <c r="I186" s="115" t="s">
        <v>576</v>
      </c>
      <c r="J186" s="102">
        <v>1915332970</v>
      </c>
      <c r="K186" s="102">
        <v>1791599256</v>
      </c>
      <c r="L186" s="102">
        <v>11309000000</v>
      </c>
      <c r="M186" s="102">
        <v>11155287641</v>
      </c>
      <c r="N186" s="77"/>
      <c r="O186" s="77"/>
      <c r="P186" s="115" t="s">
        <v>577</v>
      </c>
      <c r="Q186" s="105" t="s">
        <v>578</v>
      </c>
      <c r="R186" s="63" t="s">
        <v>579</v>
      </c>
      <c r="S186" s="63" t="s">
        <v>41</v>
      </c>
      <c r="T186" s="63">
        <v>54</v>
      </c>
      <c r="U186" s="63">
        <v>57</v>
      </c>
      <c r="V186" s="63">
        <v>57</v>
      </c>
      <c r="W186" s="63">
        <v>61</v>
      </c>
      <c r="X186" s="63">
        <v>61</v>
      </c>
      <c r="Y186" s="63">
        <v>70</v>
      </c>
      <c r="Z186" s="90"/>
      <c r="AA186" s="90"/>
      <c r="AB186" s="63">
        <v>78</v>
      </c>
      <c r="AC186" s="63"/>
      <c r="AD186" s="63"/>
      <c r="AE186" s="60">
        <f t="shared" si="14"/>
        <v>266</v>
      </c>
      <c r="AF186" s="39">
        <f t="shared" si="15"/>
        <v>118</v>
      </c>
      <c r="AG186" s="115" t="s">
        <v>557</v>
      </c>
    </row>
    <row r="187" spans="1:33" ht="31.5" x14ac:dyDescent="0.25">
      <c r="A187" s="115"/>
      <c r="B187" s="115"/>
      <c r="C187" s="115"/>
      <c r="D187" s="115"/>
      <c r="E187" s="115"/>
      <c r="F187" s="115"/>
      <c r="G187" s="115"/>
      <c r="H187" s="115"/>
      <c r="I187" s="115"/>
      <c r="J187" s="103"/>
      <c r="K187" s="103"/>
      <c r="L187" s="103"/>
      <c r="M187" s="103"/>
      <c r="N187" s="78"/>
      <c r="O187" s="78"/>
      <c r="P187" s="115"/>
      <c r="Q187" s="106"/>
      <c r="R187" s="63" t="s">
        <v>580</v>
      </c>
      <c r="S187" s="63" t="s">
        <v>41</v>
      </c>
      <c r="T187" s="63">
        <v>0</v>
      </c>
      <c r="U187" s="63">
        <v>0</v>
      </c>
      <c r="V187" s="63">
        <v>0</v>
      </c>
      <c r="W187" s="63">
        <v>7</v>
      </c>
      <c r="X187" s="63">
        <v>6</v>
      </c>
      <c r="Y187" s="63">
        <v>7</v>
      </c>
      <c r="Z187" s="90"/>
      <c r="AA187" s="90"/>
      <c r="AB187" s="63">
        <v>7</v>
      </c>
      <c r="AC187" s="63"/>
      <c r="AD187" s="63"/>
      <c r="AE187" s="60">
        <f t="shared" si="14"/>
        <v>21</v>
      </c>
      <c r="AF187" s="39">
        <f t="shared" si="15"/>
        <v>6</v>
      </c>
      <c r="AG187" s="115"/>
    </row>
    <row r="188" spans="1:33" ht="47.25" x14ac:dyDescent="0.25">
      <c r="A188" s="115"/>
      <c r="B188" s="115"/>
      <c r="C188" s="115"/>
      <c r="D188" s="115"/>
      <c r="E188" s="115"/>
      <c r="F188" s="115"/>
      <c r="G188" s="115"/>
      <c r="H188" s="115"/>
      <c r="I188" s="115"/>
      <c r="J188" s="103"/>
      <c r="K188" s="103"/>
      <c r="L188" s="103"/>
      <c r="M188" s="103"/>
      <c r="N188" s="78"/>
      <c r="O188" s="78"/>
      <c r="P188" s="115"/>
      <c r="Q188" s="106"/>
      <c r="R188" s="63" t="s">
        <v>581</v>
      </c>
      <c r="S188" s="63" t="s">
        <v>41</v>
      </c>
      <c r="T188" s="63">
        <v>0</v>
      </c>
      <c r="U188" s="63">
        <v>0</v>
      </c>
      <c r="V188" s="63">
        <v>0</v>
      </c>
      <c r="W188" s="63">
        <v>1</v>
      </c>
      <c r="X188" s="63">
        <v>0</v>
      </c>
      <c r="Y188" s="63">
        <v>0</v>
      </c>
      <c r="Z188" s="90"/>
      <c r="AA188" s="90"/>
      <c r="AB188" s="63">
        <v>0</v>
      </c>
      <c r="AC188" s="63"/>
      <c r="AD188" s="63"/>
      <c r="AE188" s="60">
        <f t="shared" si="14"/>
        <v>1</v>
      </c>
      <c r="AF188" s="39">
        <f>+_xlfn.IFS(S188="Acumulado",V188+X188+Z188+AC188,S188="Capacidad",X188,S188="Flujo",X188,S188="Reducción",V188,S188="Stock",X188)</f>
        <v>0</v>
      </c>
      <c r="AG188" s="115"/>
    </row>
    <row r="189" spans="1:33" ht="47.25" x14ac:dyDescent="0.25">
      <c r="A189" s="115"/>
      <c r="B189" s="115"/>
      <c r="C189" s="115"/>
      <c r="D189" s="115"/>
      <c r="E189" s="115"/>
      <c r="F189" s="115"/>
      <c r="G189" s="115"/>
      <c r="H189" s="115"/>
      <c r="I189" s="115"/>
      <c r="J189" s="103"/>
      <c r="K189" s="103"/>
      <c r="L189" s="103"/>
      <c r="M189" s="103"/>
      <c r="N189" s="78"/>
      <c r="O189" s="78"/>
      <c r="P189" s="115"/>
      <c r="Q189" s="106"/>
      <c r="R189" s="63" t="s">
        <v>716</v>
      </c>
      <c r="S189" s="63" t="s">
        <v>41</v>
      </c>
      <c r="T189" s="63">
        <v>0</v>
      </c>
      <c r="U189" s="63">
        <v>6</v>
      </c>
      <c r="V189" s="63">
        <v>6</v>
      </c>
      <c r="W189" s="63">
        <v>6</v>
      </c>
      <c r="X189" s="63">
        <v>6</v>
      </c>
      <c r="Y189" s="63">
        <v>6</v>
      </c>
      <c r="Z189" s="90"/>
      <c r="AA189" s="90"/>
      <c r="AB189" s="63">
        <v>6</v>
      </c>
      <c r="AC189" s="63"/>
      <c r="AD189" s="63"/>
      <c r="AE189" s="60">
        <f t="shared" si="14"/>
        <v>24</v>
      </c>
      <c r="AF189" s="39">
        <f>+_xlfn.IFS(S189="Acumulado",V189+X189+Z189+AC189,S189="Capacidad",X189,S189="Flujo",X189,S189="Reducción",V189,S189="Stock",X189)</f>
        <v>12</v>
      </c>
      <c r="AG189" s="115"/>
    </row>
    <row r="190" spans="1:33" ht="31.5" x14ac:dyDescent="0.25">
      <c r="A190" s="115"/>
      <c r="B190" s="115"/>
      <c r="C190" s="115"/>
      <c r="D190" s="115"/>
      <c r="E190" s="115"/>
      <c r="F190" s="115"/>
      <c r="G190" s="115"/>
      <c r="H190" s="115"/>
      <c r="I190" s="115"/>
      <c r="J190" s="103"/>
      <c r="K190" s="103"/>
      <c r="L190" s="103"/>
      <c r="M190" s="103"/>
      <c r="N190" s="78"/>
      <c r="O190" s="78"/>
      <c r="P190" s="115"/>
      <c r="Q190" s="106"/>
      <c r="R190" s="63" t="s">
        <v>717</v>
      </c>
      <c r="S190" s="63" t="s">
        <v>41</v>
      </c>
      <c r="T190" s="63">
        <v>0</v>
      </c>
      <c r="U190" s="63">
        <v>1</v>
      </c>
      <c r="V190" s="63">
        <v>0</v>
      </c>
      <c r="W190" s="63">
        <v>2</v>
      </c>
      <c r="X190" s="63">
        <v>2</v>
      </c>
      <c r="Y190" s="63">
        <v>2</v>
      </c>
      <c r="Z190" s="90"/>
      <c r="AA190" s="90"/>
      <c r="AB190" s="63">
        <v>2</v>
      </c>
      <c r="AC190" s="63"/>
      <c r="AD190" s="63"/>
      <c r="AE190" s="60">
        <f t="shared" si="14"/>
        <v>7</v>
      </c>
      <c r="AF190" s="39">
        <f>+_xlfn.IFS(S190="Acumulado",V190+X190+Z190+AC190,S190="Capacidad",X190,S190="Flujo",X190,S190="Reducción",V190,S190="Stock",X190)</f>
        <v>2</v>
      </c>
      <c r="AG190" s="115"/>
    </row>
    <row r="191" spans="1:33" ht="31.5" x14ac:dyDescent="0.25">
      <c r="A191" s="115"/>
      <c r="B191" s="115"/>
      <c r="C191" s="115"/>
      <c r="D191" s="115"/>
      <c r="E191" s="115"/>
      <c r="F191" s="115"/>
      <c r="G191" s="115"/>
      <c r="H191" s="115"/>
      <c r="I191" s="115"/>
      <c r="J191" s="103"/>
      <c r="K191" s="103"/>
      <c r="L191" s="103"/>
      <c r="M191" s="103"/>
      <c r="N191" s="78"/>
      <c r="O191" s="78"/>
      <c r="P191" s="115"/>
      <c r="Q191" s="107"/>
      <c r="R191" s="63" t="s">
        <v>718</v>
      </c>
      <c r="S191" s="60" t="s">
        <v>41</v>
      </c>
      <c r="T191" s="60">
        <v>0</v>
      </c>
      <c r="U191" s="63">
        <v>0</v>
      </c>
      <c r="V191" s="63">
        <v>0</v>
      </c>
      <c r="W191" s="63">
        <v>1</v>
      </c>
      <c r="X191" s="63">
        <v>1</v>
      </c>
      <c r="Y191" s="63">
        <v>1</v>
      </c>
      <c r="Z191" s="90"/>
      <c r="AA191" s="90"/>
      <c r="AB191" s="63">
        <v>1</v>
      </c>
      <c r="AC191" s="63"/>
      <c r="AD191" s="63"/>
      <c r="AE191" s="60">
        <f t="shared" si="14"/>
        <v>3</v>
      </c>
      <c r="AF191" s="39">
        <f t="shared" si="15"/>
        <v>1</v>
      </c>
      <c r="AG191" s="115"/>
    </row>
    <row r="192" spans="1:33" x14ac:dyDescent="0.25">
      <c r="A192" s="115"/>
      <c r="B192" s="115"/>
      <c r="C192" s="115"/>
      <c r="D192" s="115"/>
      <c r="E192" s="115"/>
      <c r="F192" s="115"/>
      <c r="G192" s="115"/>
      <c r="H192" s="115"/>
      <c r="I192" s="115"/>
      <c r="J192" s="103"/>
      <c r="K192" s="103"/>
      <c r="L192" s="103"/>
      <c r="M192" s="103"/>
      <c r="N192" s="78"/>
      <c r="O192" s="78"/>
      <c r="P192" s="115"/>
      <c r="Q192" s="122" t="s">
        <v>582</v>
      </c>
      <c r="R192" s="63" t="s">
        <v>719</v>
      </c>
      <c r="S192" s="60" t="s">
        <v>41</v>
      </c>
      <c r="T192" s="63">
        <v>0</v>
      </c>
      <c r="U192" s="63">
        <v>0</v>
      </c>
      <c r="V192" s="63">
        <v>0</v>
      </c>
      <c r="W192" s="63">
        <v>0</v>
      </c>
      <c r="X192" s="63">
        <v>0</v>
      </c>
      <c r="Y192" s="63">
        <v>1</v>
      </c>
      <c r="Z192" s="90"/>
      <c r="AA192" s="90"/>
      <c r="AB192" s="63">
        <v>0</v>
      </c>
      <c r="AC192" s="63"/>
      <c r="AD192" s="63"/>
      <c r="AE192" s="60">
        <f t="shared" si="14"/>
        <v>1</v>
      </c>
      <c r="AF192" s="39">
        <f>+_xlfn.IFS(S192="Acumulado",V192+X192+Z192+AC192,S192="Capacidad",X192,S192="Flujo",X192,S192="Reducción",V192,S192="Stock",X192)</f>
        <v>0</v>
      </c>
      <c r="AG192" s="115"/>
    </row>
    <row r="193" spans="1:33" ht="26.25" customHeight="1" x14ac:dyDescent="0.25">
      <c r="A193" s="115"/>
      <c r="B193" s="115"/>
      <c r="C193" s="115"/>
      <c r="D193" s="115"/>
      <c r="E193" s="115"/>
      <c r="F193" s="115"/>
      <c r="G193" s="115"/>
      <c r="H193" s="115"/>
      <c r="I193" s="115"/>
      <c r="J193" s="104"/>
      <c r="K193" s="104"/>
      <c r="L193" s="104"/>
      <c r="M193" s="104"/>
      <c r="N193" s="79"/>
      <c r="O193" s="79"/>
      <c r="P193" s="115"/>
      <c r="Q193" s="123"/>
      <c r="R193" s="63" t="s">
        <v>189</v>
      </c>
      <c r="S193" s="63" t="s">
        <v>41</v>
      </c>
      <c r="T193" s="63">
        <v>0</v>
      </c>
      <c r="U193" s="63">
        <v>0</v>
      </c>
      <c r="V193" s="63">
        <v>0</v>
      </c>
      <c r="W193" s="63">
        <v>1</v>
      </c>
      <c r="X193" s="63">
        <v>1</v>
      </c>
      <c r="Y193" s="63">
        <v>1</v>
      </c>
      <c r="Z193" s="90"/>
      <c r="AA193" s="90"/>
      <c r="AB193" s="63">
        <v>1</v>
      </c>
      <c r="AC193" s="63"/>
      <c r="AD193" s="63"/>
      <c r="AE193" s="60">
        <f t="shared" si="14"/>
        <v>3</v>
      </c>
      <c r="AF193" s="39">
        <f t="shared" si="15"/>
        <v>1</v>
      </c>
      <c r="AG193" s="115"/>
    </row>
  </sheetData>
  <autoFilter ref="A7:AG193" xr:uid="{00000000-0009-0000-0000-000000000000}"/>
  <mergeCells count="502">
    <mergeCell ref="AG186:AG193"/>
    <mergeCell ref="Q192:Q193"/>
    <mergeCell ref="H186:H193"/>
    <mergeCell ref="I186:I193"/>
    <mergeCell ref="J186:J193"/>
    <mergeCell ref="K186:K193"/>
    <mergeCell ref="L186:L193"/>
    <mergeCell ref="M186:M193"/>
    <mergeCell ref="M184:M185"/>
    <mergeCell ref="P184:P185"/>
    <mergeCell ref="AG184:AG185"/>
    <mergeCell ref="I184:I185"/>
    <mergeCell ref="J184:J185"/>
    <mergeCell ref="K184:K185"/>
    <mergeCell ref="L184:L185"/>
    <mergeCell ref="P186:P193"/>
    <mergeCell ref="Q186:Q191"/>
    <mergeCell ref="G186:G193"/>
    <mergeCell ref="G184:G185"/>
    <mergeCell ref="H184:H185"/>
    <mergeCell ref="A184:A185"/>
    <mergeCell ref="B184:B185"/>
    <mergeCell ref="C184:C185"/>
    <mergeCell ref="D184:D185"/>
    <mergeCell ref="E184:E185"/>
    <mergeCell ref="F184:F185"/>
    <mergeCell ref="C171:C175"/>
    <mergeCell ref="D171:D175"/>
    <mergeCell ref="E171:E175"/>
    <mergeCell ref="F171:F175"/>
    <mergeCell ref="A186:A193"/>
    <mergeCell ref="B186:B193"/>
    <mergeCell ref="C186:C193"/>
    <mergeCell ref="D186:D193"/>
    <mergeCell ref="E186:E193"/>
    <mergeCell ref="F186:F193"/>
    <mergeCell ref="J177:J178"/>
    <mergeCell ref="K177:K178"/>
    <mergeCell ref="L177:L178"/>
    <mergeCell ref="M177:M178"/>
    <mergeCell ref="P177:P178"/>
    <mergeCell ref="AG177:AG178"/>
    <mergeCell ref="AG171:AG175"/>
    <mergeCell ref="A177:A178"/>
    <mergeCell ref="B177:B178"/>
    <mergeCell ref="C177:C178"/>
    <mergeCell ref="D177:D178"/>
    <mergeCell ref="E177:E178"/>
    <mergeCell ref="F177:F178"/>
    <mergeCell ref="G177:G178"/>
    <mergeCell ref="H177:H178"/>
    <mergeCell ref="I177:I178"/>
    <mergeCell ref="I171:I175"/>
    <mergeCell ref="J171:J175"/>
    <mergeCell ref="K171:K175"/>
    <mergeCell ref="L171:L175"/>
    <mergeCell ref="M171:M175"/>
    <mergeCell ref="P171:P175"/>
    <mergeCell ref="A171:A175"/>
    <mergeCell ref="B171:B175"/>
    <mergeCell ref="A167:A168"/>
    <mergeCell ref="B167:B168"/>
    <mergeCell ref="C167:C168"/>
    <mergeCell ref="D167:D168"/>
    <mergeCell ref="E167:E168"/>
    <mergeCell ref="I169:I170"/>
    <mergeCell ref="J169:J170"/>
    <mergeCell ref="K169:K170"/>
    <mergeCell ref="L169:L170"/>
    <mergeCell ref="L160:L161"/>
    <mergeCell ref="M160:M161"/>
    <mergeCell ref="P160:P161"/>
    <mergeCell ref="A160:A161"/>
    <mergeCell ref="B160:B161"/>
    <mergeCell ref="C160:C161"/>
    <mergeCell ref="G171:G175"/>
    <mergeCell ref="H171:H175"/>
    <mergeCell ref="H169:H170"/>
    <mergeCell ref="M167:M168"/>
    <mergeCell ref="P167:P168"/>
    <mergeCell ref="A169:A170"/>
    <mergeCell ref="B169:B170"/>
    <mergeCell ref="C169:C170"/>
    <mergeCell ref="D169:D170"/>
    <mergeCell ref="E169:E170"/>
    <mergeCell ref="F169:F170"/>
    <mergeCell ref="G169:G170"/>
    <mergeCell ref="G167:G168"/>
    <mergeCell ref="H167:H168"/>
    <mergeCell ref="I167:I168"/>
    <mergeCell ref="J167:J168"/>
    <mergeCell ref="K167:K168"/>
    <mergeCell ref="L167:L168"/>
    <mergeCell ref="A162:A165"/>
    <mergeCell ref="B162:B165"/>
    <mergeCell ref="C162:C165"/>
    <mergeCell ref="D162:D165"/>
    <mergeCell ref="E162:E165"/>
    <mergeCell ref="F162:F165"/>
    <mergeCell ref="G162:G165"/>
    <mergeCell ref="H162:H165"/>
    <mergeCell ref="I162:I165"/>
    <mergeCell ref="J162:J165"/>
    <mergeCell ref="K162:K165"/>
    <mergeCell ref="L162:L165"/>
    <mergeCell ref="M162:M165"/>
    <mergeCell ref="F167:F168"/>
    <mergeCell ref="P169:P170"/>
    <mergeCell ref="AG169:AG170"/>
    <mergeCell ref="P162:P165"/>
    <mergeCell ref="AG162:AG165"/>
    <mergeCell ref="AG167:AG168"/>
    <mergeCell ref="M169:M170"/>
    <mergeCell ref="D160:D161"/>
    <mergeCell ref="E160:E161"/>
    <mergeCell ref="F160:F161"/>
    <mergeCell ref="G160:G161"/>
    <mergeCell ref="H160:H161"/>
    <mergeCell ref="H156:H157"/>
    <mergeCell ref="M153:M155"/>
    <mergeCell ref="P153:P155"/>
    <mergeCell ref="AG153:AG155"/>
    <mergeCell ref="I153:I155"/>
    <mergeCell ref="J153:J155"/>
    <mergeCell ref="K153:K155"/>
    <mergeCell ref="L153:L155"/>
    <mergeCell ref="P156:P157"/>
    <mergeCell ref="AG156:AG157"/>
    <mergeCell ref="I156:I157"/>
    <mergeCell ref="J156:J157"/>
    <mergeCell ref="K156:K157"/>
    <mergeCell ref="L156:L157"/>
    <mergeCell ref="M156:M157"/>
    <mergeCell ref="AG160:AG161"/>
    <mergeCell ref="I160:I161"/>
    <mergeCell ref="J160:J161"/>
    <mergeCell ref="K160:K161"/>
    <mergeCell ref="G156:G157"/>
    <mergeCell ref="G153:G155"/>
    <mergeCell ref="H153:H155"/>
    <mergeCell ref="A153:A155"/>
    <mergeCell ref="B153:B155"/>
    <mergeCell ref="C153:C155"/>
    <mergeCell ref="D153:D155"/>
    <mergeCell ref="E153:E155"/>
    <mergeCell ref="F153:F155"/>
    <mergeCell ref="C143:C146"/>
    <mergeCell ref="D143:D146"/>
    <mergeCell ref="E143:E146"/>
    <mergeCell ref="F143:F146"/>
    <mergeCell ref="A156:A157"/>
    <mergeCell ref="B156:B157"/>
    <mergeCell ref="C156:C157"/>
    <mergeCell ref="D156:D157"/>
    <mergeCell ref="E156:E157"/>
    <mergeCell ref="F156:F157"/>
    <mergeCell ref="J147:J152"/>
    <mergeCell ref="K147:K152"/>
    <mergeCell ref="L147:L152"/>
    <mergeCell ref="M147:M152"/>
    <mergeCell ref="P147:P152"/>
    <mergeCell ref="AG147:AG152"/>
    <mergeCell ref="AG143:AG146"/>
    <mergeCell ref="A147:A152"/>
    <mergeCell ref="B147:B152"/>
    <mergeCell ref="C147:C152"/>
    <mergeCell ref="D147:D152"/>
    <mergeCell ref="E147:E152"/>
    <mergeCell ref="F147:F152"/>
    <mergeCell ref="G147:G152"/>
    <mergeCell ref="H147:H152"/>
    <mergeCell ref="I147:I152"/>
    <mergeCell ref="I143:I146"/>
    <mergeCell ref="J143:J146"/>
    <mergeCell ref="K143:K146"/>
    <mergeCell ref="L143:L146"/>
    <mergeCell ref="M143:M146"/>
    <mergeCell ref="P143:P146"/>
    <mergeCell ref="A143:A146"/>
    <mergeCell ref="B143:B146"/>
    <mergeCell ref="G143:G146"/>
    <mergeCell ref="H143:H146"/>
    <mergeCell ref="H140:H142"/>
    <mergeCell ref="M133:M139"/>
    <mergeCell ref="P133:P139"/>
    <mergeCell ref="AG133:AG139"/>
    <mergeCell ref="A140:A142"/>
    <mergeCell ref="B140:B142"/>
    <mergeCell ref="C140:C142"/>
    <mergeCell ref="D140:D142"/>
    <mergeCell ref="E140:E142"/>
    <mergeCell ref="F140:F142"/>
    <mergeCell ref="G140:G142"/>
    <mergeCell ref="G133:G139"/>
    <mergeCell ref="H133:H139"/>
    <mergeCell ref="I133:I139"/>
    <mergeCell ref="J133:J139"/>
    <mergeCell ref="K133:K139"/>
    <mergeCell ref="L133:L139"/>
    <mergeCell ref="A133:A139"/>
    <mergeCell ref="B133:B139"/>
    <mergeCell ref="C133:C139"/>
    <mergeCell ref="D133:D139"/>
    <mergeCell ref="E133:E139"/>
    <mergeCell ref="F133:F139"/>
    <mergeCell ref="P140:P142"/>
    <mergeCell ref="AG140:AG142"/>
    <mergeCell ref="J125:J132"/>
    <mergeCell ref="K125:K132"/>
    <mergeCell ref="L125:L132"/>
    <mergeCell ref="M125:M132"/>
    <mergeCell ref="P125:P132"/>
    <mergeCell ref="AG125:AG132"/>
    <mergeCell ref="I140:I142"/>
    <mergeCell ref="J140:J142"/>
    <mergeCell ref="K140:K142"/>
    <mergeCell ref="L140:L142"/>
    <mergeCell ref="M140:M142"/>
    <mergeCell ref="AG111:AG124"/>
    <mergeCell ref="A125:A132"/>
    <mergeCell ref="B125:B132"/>
    <mergeCell ref="C125:C132"/>
    <mergeCell ref="D125:D132"/>
    <mergeCell ref="E125:E132"/>
    <mergeCell ref="F125:F132"/>
    <mergeCell ref="G125:G132"/>
    <mergeCell ref="H125:H132"/>
    <mergeCell ref="I125:I132"/>
    <mergeCell ref="I111:I124"/>
    <mergeCell ref="J111:J124"/>
    <mergeCell ref="K111:K124"/>
    <mergeCell ref="L111:L124"/>
    <mergeCell ref="M111:M124"/>
    <mergeCell ref="P111:P124"/>
    <mergeCell ref="A111:A124"/>
    <mergeCell ref="B111:B124"/>
    <mergeCell ref="C111:C124"/>
    <mergeCell ref="D111:D124"/>
    <mergeCell ref="E111:E124"/>
    <mergeCell ref="F111:F124"/>
    <mergeCell ref="G111:G124"/>
    <mergeCell ref="H111:H124"/>
    <mergeCell ref="H105:H107"/>
    <mergeCell ref="M101:M102"/>
    <mergeCell ref="P101:P102"/>
    <mergeCell ref="AG101:AG102"/>
    <mergeCell ref="A105:A107"/>
    <mergeCell ref="B105:B107"/>
    <mergeCell ref="C105:C107"/>
    <mergeCell ref="D105:D107"/>
    <mergeCell ref="E105:E107"/>
    <mergeCell ref="F105:F107"/>
    <mergeCell ref="G105:G107"/>
    <mergeCell ref="G101:G102"/>
    <mergeCell ref="H101:H102"/>
    <mergeCell ref="I101:I102"/>
    <mergeCell ref="J101:J102"/>
    <mergeCell ref="K101:K102"/>
    <mergeCell ref="L101:L102"/>
    <mergeCell ref="P105:P107"/>
    <mergeCell ref="AG105:AG107"/>
    <mergeCell ref="I105:I107"/>
    <mergeCell ref="J105:J107"/>
    <mergeCell ref="K105:K107"/>
    <mergeCell ref="L105:L107"/>
    <mergeCell ref="M105:M107"/>
    <mergeCell ref="A101:A102"/>
    <mergeCell ref="B101:B102"/>
    <mergeCell ref="C101:C102"/>
    <mergeCell ref="D101:D102"/>
    <mergeCell ref="E101:E102"/>
    <mergeCell ref="F101:F102"/>
    <mergeCell ref="F97:F100"/>
    <mergeCell ref="G97:G100"/>
    <mergeCell ref="H97:H100"/>
    <mergeCell ref="A97:A100"/>
    <mergeCell ref="B97:B100"/>
    <mergeCell ref="C97:C100"/>
    <mergeCell ref="D97:D100"/>
    <mergeCell ref="E97:E100"/>
    <mergeCell ref="L97:L100"/>
    <mergeCell ref="M97:M100"/>
    <mergeCell ref="P97:P100"/>
    <mergeCell ref="AG97:AG100"/>
    <mergeCell ref="I97:I100"/>
    <mergeCell ref="J97:J100"/>
    <mergeCell ref="K97:K100"/>
    <mergeCell ref="K87:K88"/>
    <mergeCell ref="L87:L88"/>
    <mergeCell ref="M87:M88"/>
    <mergeCell ref="P87:P88"/>
    <mergeCell ref="AG91:AG92"/>
    <mergeCell ref="J91:J92"/>
    <mergeCell ref="K91:K92"/>
    <mergeCell ref="L91:L92"/>
    <mergeCell ref="M91:M92"/>
    <mergeCell ref="P91:P92"/>
    <mergeCell ref="A91:A92"/>
    <mergeCell ref="B91:B92"/>
    <mergeCell ref="C91:C92"/>
    <mergeCell ref="D91:D92"/>
    <mergeCell ref="E91:E92"/>
    <mergeCell ref="F91:F92"/>
    <mergeCell ref="G91:G92"/>
    <mergeCell ref="H91:H92"/>
    <mergeCell ref="I91:I92"/>
    <mergeCell ref="I67:I73"/>
    <mergeCell ref="J67:J73"/>
    <mergeCell ref="K67:K73"/>
    <mergeCell ref="L67:L73"/>
    <mergeCell ref="M67:M73"/>
    <mergeCell ref="AG82:AG86"/>
    <mergeCell ref="Q83:Q84"/>
    <mergeCell ref="A87:A88"/>
    <mergeCell ref="B87:B88"/>
    <mergeCell ref="C87:C88"/>
    <mergeCell ref="D87:D88"/>
    <mergeCell ref="E87:E88"/>
    <mergeCell ref="F87:F88"/>
    <mergeCell ref="G87:G88"/>
    <mergeCell ref="H87:H88"/>
    <mergeCell ref="I82:I86"/>
    <mergeCell ref="J82:J86"/>
    <mergeCell ref="K82:K86"/>
    <mergeCell ref="L82:L86"/>
    <mergeCell ref="M82:M86"/>
    <mergeCell ref="P82:P86"/>
    <mergeCell ref="AG87:AG88"/>
    <mergeCell ref="I87:I88"/>
    <mergeCell ref="J87:J88"/>
    <mergeCell ref="A82:A86"/>
    <mergeCell ref="B82:B86"/>
    <mergeCell ref="C82:C86"/>
    <mergeCell ref="D82:D86"/>
    <mergeCell ref="E82:E86"/>
    <mergeCell ref="F82:F86"/>
    <mergeCell ref="G82:G86"/>
    <mergeCell ref="H82:H86"/>
    <mergeCell ref="H67:H73"/>
    <mergeCell ref="M62:M66"/>
    <mergeCell ref="P62:P66"/>
    <mergeCell ref="AG62:AG66"/>
    <mergeCell ref="A67:A73"/>
    <mergeCell ref="B67:B73"/>
    <mergeCell ref="C67:C73"/>
    <mergeCell ref="D67:D73"/>
    <mergeCell ref="E67:E73"/>
    <mergeCell ref="F67:F73"/>
    <mergeCell ref="G67:G73"/>
    <mergeCell ref="G62:G66"/>
    <mergeCell ref="H62:H66"/>
    <mergeCell ref="I62:I66"/>
    <mergeCell ref="J62:J66"/>
    <mergeCell ref="K62:K66"/>
    <mergeCell ref="L62:L66"/>
    <mergeCell ref="A62:A66"/>
    <mergeCell ref="B62:B66"/>
    <mergeCell ref="C62:C66"/>
    <mergeCell ref="D62:D66"/>
    <mergeCell ref="E62:E66"/>
    <mergeCell ref="F62:F66"/>
    <mergeCell ref="P67:P73"/>
    <mergeCell ref="AG67:AG73"/>
    <mergeCell ref="K46:K61"/>
    <mergeCell ref="L46:L61"/>
    <mergeCell ref="M46:M61"/>
    <mergeCell ref="P46:P61"/>
    <mergeCell ref="AG46:AG61"/>
    <mergeCell ref="AG43:AG45"/>
    <mergeCell ref="A46:A61"/>
    <mergeCell ref="B46:B61"/>
    <mergeCell ref="C46:C61"/>
    <mergeCell ref="D46:D61"/>
    <mergeCell ref="E46:E61"/>
    <mergeCell ref="F46:F61"/>
    <mergeCell ref="G46:G61"/>
    <mergeCell ref="H46:H61"/>
    <mergeCell ref="I46:I61"/>
    <mergeCell ref="I43:I45"/>
    <mergeCell ref="J43:J45"/>
    <mergeCell ref="K43:K45"/>
    <mergeCell ref="L43:L45"/>
    <mergeCell ref="M43:M45"/>
    <mergeCell ref="P43:P45"/>
    <mergeCell ref="A43:A45"/>
    <mergeCell ref="B43:B45"/>
    <mergeCell ref="C43:C45"/>
    <mergeCell ref="D43:D45"/>
    <mergeCell ref="E43:E45"/>
    <mergeCell ref="F43:F45"/>
    <mergeCell ref="G43:G45"/>
    <mergeCell ref="H43:H45"/>
    <mergeCell ref="J46:J61"/>
    <mergeCell ref="AG28:AG38"/>
    <mergeCell ref="Q30:Q31"/>
    <mergeCell ref="A40:A42"/>
    <mergeCell ref="B40:B42"/>
    <mergeCell ref="C40:C42"/>
    <mergeCell ref="D40:D42"/>
    <mergeCell ref="E40:E42"/>
    <mergeCell ref="F40:F42"/>
    <mergeCell ref="G40:G42"/>
    <mergeCell ref="H40:H42"/>
    <mergeCell ref="I28:I38"/>
    <mergeCell ref="J28:J38"/>
    <mergeCell ref="K28:K38"/>
    <mergeCell ref="L28:L38"/>
    <mergeCell ref="M28:M38"/>
    <mergeCell ref="P28:P38"/>
    <mergeCell ref="J40:J42"/>
    <mergeCell ref="K40:K42"/>
    <mergeCell ref="L40:L42"/>
    <mergeCell ref="M40:M42"/>
    <mergeCell ref="P40:P42"/>
    <mergeCell ref="I40:I42"/>
    <mergeCell ref="AG40:AG42"/>
    <mergeCell ref="A28:A38"/>
    <mergeCell ref="B28:B38"/>
    <mergeCell ref="C28:C38"/>
    <mergeCell ref="D28:D38"/>
    <mergeCell ref="E28:E38"/>
    <mergeCell ref="F28:F38"/>
    <mergeCell ref="G28:G38"/>
    <mergeCell ref="H28:H38"/>
    <mergeCell ref="H24:H27"/>
    <mergeCell ref="P21:P23"/>
    <mergeCell ref="Q21:Q22"/>
    <mergeCell ref="AG21:AG23"/>
    <mergeCell ref="A24:A27"/>
    <mergeCell ref="B24:B27"/>
    <mergeCell ref="C24:C27"/>
    <mergeCell ref="D24:D27"/>
    <mergeCell ref="E24:E27"/>
    <mergeCell ref="F24:F27"/>
    <mergeCell ref="G24:G27"/>
    <mergeCell ref="H21:H23"/>
    <mergeCell ref="I21:I23"/>
    <mergeCell ref="J21:J23"/>
    <mergeCell ref="K21:K23"/>
    <mergeCell ref="L21:L23"/>
    <mergeCell ref="M21:M23"/>
    <mergeCell ref="P24:P27"/>
    <mergeCell ref="AG24:AG27"/>
    <mergeCell ref="I24:I27"/>
    <mergeCell ref="J24:J27"/>
    <mergeCell ref="K24:K27"/>
    <mergeCell ref="L24:L27"/>
    <mergeCell ref="M24:M27"/>
    <mergeCell ref="A21:A23"/>
    <mergeCell ref="B21:B23"/>
    <mergeCell ref="C21:C23"/>
    <mergeCell ref="D21:D23"/>
    <mergeCell ref="E21:E23"/>
    <mergeCell ref="F21:F23"/>
    <mergeCell ref="G21:G23"/>
    <mergeCell ref="H18:H19"/>
    <mergeCell ref="I18:I19"/>
    <mergeCell ref="AG13:AG17"/>
    <mergeCell ref="A18:A19"/>
    <mergeCell ref="B18:B19"/>
    <mergeCell ref="C18:C19"/>
    <mergeCell ref="D18:D19"/>
    <mergeCell ref="E18:E19"/>
    <mergeCell ref="F18:F19"/>
    <mergeCell ref="G18:G19"/>
    <mergeCell ref="G13:G17"/>
    <mergeCell ref="H13:H17"/>
    <mergeCell ref="I13:I17"/>
    <mergeCell ref="J13:J17"/>
    <mergeCell ref="K13:K17"/>
    <mergeCell ref="L13:L17"/>
    <mergeCell ref="P18:P19"/>
    <mergeCell ref="Q18:Q19"/>
    <mergeCell ref="AG18:AG19"/>
    <mergeCell ref="J18:J19"/>
    <mergeCell ref="K18:K19"/>
    <mergeCell ref="L18:L19"/>
    <mergeCell ref="M18:M19"/>
    <mergeCell ref="M8:M12"/>
    <mergeCell ref="P8:P12"/>
    <mergeCell ref="AG8:AG12"/>
    <mergeCell ref="Q11:Q12"/>
    <mergeCell ref="A13:A17"/>
    <mergeCell ref="B13:B17"/>
    <mergeCell ref="C13:C17"/>
    <mergeCell ref="D13:D17"/>
    <mergeCell ref="E13:E17"/>
    <mergeCell ref="F13:F17"/>
    <mergeCell ref="G8:G12"/>
    <mergeCell ref="H8:H12"/>
    <mergeCell ref="I8:I12"/>
    <mergeCell ref="J8:J12"/>
    <mergeCell ref="K8:K12"/>
    <mergeCell ref="L8:L12"/>
    <mergeCell ref="A8:A12"/>
    <mergeCell ref="B8:B12"/>
    <mergeCell ref="C8:C12"/>
    <mergeCell ref="D8:D12"/>
    <mergeCell ref="E8:E12"/>
    <mergeCell ref="F8:F12"/>
    <mergeCell ref="M13:M17"/>
    <mergeCell ref="P13:P17"/>
  </mergeCells>
  <printOptions horizontalCentered="1" verticalCentered="1"/>
  <pageMargins left="0.39370078740157483" right="0.39370078740157483" top="0.39370078740157483" bottom="0.39370078740157483" header="0.39370078740157483" footer="0.31496062992125984"/>
  <pageSetup paperSize="5" scale="16" fitToHeight="0" orientation="landscape" r:id="rId1"/>
  <rowBreaks count="7" manualBreakCount="7">
    <brk id="27" max="33" man="1"/>
    <brk id="78" max="33" man="1"/>
    <brk id="94" max="33" man="1"/>
    <brk id="124" max="33" man="1"/>
    <brk id="146" max="33" man="1"/>
    <brk id="165" max="33" man="1"/>
    <brk id="180" max="3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464ED52-89A7-4ABC-AF6E-74B232D06883}">
          <x14:formula1>
            <xm:f>'C:\Users\AVELAN~1\AppData\Local\Temp\[PES 4T-2019 TRANSVERSALES.xlsx]Lista Desplegable'!#REF!</xm:f>
          </x14:formula1>
          <xm:sqref>S186:S193 S160:S161 S168 S144:S157 S171:S174</xm:sqref>
        </x14:dataValidation>
        <x14:dataValidation type="list" allowBlank="1" showInputMessage="1" showErrorMessage="1" xr:uid="{F5BE090C-8BBE-4878-8E3B-3B550819968F}">
          <x14:formula1>
            <xm:f>'C:\Users\AVELAN~1\AppData\Local\Temp\[PES 4T-2019 MRVM.xlsx]Lista Desplegable'!#REF!</xm:f>
          </x14:formula1>
          <xm:sqref>S125:S126 S128:S132</xm:sqref>
        </x14:dataValidation>
        <x14:dataValidation type="list" allowBlank="1" showInputMessage="1" showErrorMessage="1" xr:uid="{B71A9BA9-F0DE-4D53-BE06-2CD348C522B4}">
          <x14:formula1>
            <xm:f>'Lista Desplegable'!$A$2:$A$6</xm:f>
          </x14:formula1>
          <xm:sqref>S175:S185 S133:S143 S158:S159 S162:S167 S169:S170 S127 S8:S124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zoomScale="60" zoomScaleNormal="60" workbookViewId="0">
      <selection activeCell="L2" sqref="L2"/>
    </sheetView>
  </sheetViews>
  <sheetFormatPr baseColWidth="10" defaultColWidth="11.42578125" defaultRowHeight="15" x14ac:dyDescent="0.25"/>
  <cols>
    <col min="2" max="2" width="24.42578125" customWidth="1"/>
    <col min="3" max="3" width="15.140625" customWidth="1"/>
    <col min="4" max="4" width="32.28515625" customWidth="1"/>
    <col min="5" max="5" width="29.5703125" customWidth="1"/>
    <col min="6" max="6" width="27.85546875" customWidth="1"/>
    <col min="7" max="7" width="24.140625" customWidth="1"/>
    <col min="12" max="12" width="15.7109375" customWidth="1"/>
    <col min="13" max="13" width="21.28515625" customWidth="1"/>
    <col min="14" max="14" width="23.42578125" customWidth="1"/>
  </cols>
  <sheetData>
    <row r="1" spans="1:14" ht="63" x14ac:dyDescent="0.25">
      <c r="A1" s="6" t="s">
        <v>583</v>
      </c>
      <c r="B1" s="6" t="s">
        <v>584</v>
      </c>
      <c r="C1" s="6" t="s">
        <v>585</v>
      </c>
      <c r="D1" s="6" t="s">
        <v>586</v>
      </c>
      <c r="E1" s="6" t="s">
        <v>587</v>
      </c>
      <c r="F1" s="6" t="s">
        <v>588</v>
      </c>
      <c r="G1" s="6" t="s">
        <v>589</v>
      </c>
      <c r="H1" s="6" t="s">
        <v>16</v>
      </c>
      <c r="I1" s="6" t="s">
        <v>590</v>
      </c>
      <c r="J1" s="6" t="s">
        <v>591</v>
      </c>
      <c r="K1" s="6" t="s">
        <v>592</v>
      </c>
      <c r="L1" s="19" t="s">
        <v>593</v>
      </c>
      <c r="M1" s="19" t="s">
        <v>594</v>
      </c>
      <c r="N1" s="19" t="s">
        <v>595</v>
      </c>
    </row>
    <row r="2" spans="1:14" ht="94.5" x14ac:dyDescent="0.25">
      <c r="A2" s="7">
        <v>567</v>
      </c>
      <c r="B2" s="8" t="s">
        <v>596</v>
      </c>
      <c r="C2" s="8" t="s">
        <v>597</v>
      </c>
      <c r="D2" s="8" t="s">
        <v>598</v>
      </c>
      <c r="E2" s="8" t="s">
        <v>599</v>
      </c>
      <c r="F2" s="8" t="s">
        <v>600</v>
      </c>
      <c r="G2" s="5" t="s">
        <v>601</v>
      </c>
      <c r="H2" s="9">
        <v>0.5</v>
      </c>
      <c r="I2" s="9">
        <v>0.7</v>
      </c>
      <c r="J2" s="8">
        <v>9</v>
      </c>
      <c r="K2" s="8">
        <v>17</v>
      </c>
      <c r="L2" s="8" t="s">
        <v>267</v>
      </c>
      <c r="M2" s="5" t="s">
        <v>602</v>
      </c>
      <c r="N2" s="8" t="s">
        <v>266</v>
      </c>
    </row>
    <row r="3" spans="1:14" ht="94.5" x14ac:dyDescent="0.25">
      <c r="A3" s="7">
        <v>567</v>
      </c>
      <c r="B3" s="8" t="s">
        <v>596</v>
      </c>
      <c r="C3" s="8" t="s">
        <v>597</v>
      </c>
      <c r="D3" s="8" t="s">
        <v>598</v>
      </c>
      <c r="E3" s="8" t="s">
        <v>603</v>
      </c>
      <c r="F3" s="8" t="s">
        <v>600</v>
      </c>
      <c r="G3" s="5" t="s">
        <v>604</v>
      </c>
      <c r="H3" s="9">
        <v>0.375</v>
      </c>
      <c r="I3" s="9">
        <v>0.5</v>
      </c>
      <c r="J3" s="8">
        <v>9</v>
      </c>
      <c r="K3" s="8">
        <v>17</v>
      </c>
      <c r="L3" s="8" t="s">
        <v>267</v>
      </c>
      <c r="M3" s="5" t="s">
        <v>602</v>
      </c>
      <c r="N3" s="8" t="s">
        <v>266</v>
      </c>
    </row>
    <row r="4" spans="1:14" ht="110.25" x14ac:dyDescent="0.25">
      <c r="A4" s="7">
        <v>567</v>
      </c>
      <c r="B4" s="8" t="s">
        <v>596</v>
      </c>
      <c r="C4" s="8" t="s">
        <v>597</v>
      </c>
      <c r="D4" s="8" t="s">
        <v>598</v>
      </c>
      <c r="E4" s="8" t="s">
        <v>605</v>
      </c>
      <c r="F4" s="10" t="s">
        <v>606</v>
      </c>
      <c r="G4" s="5" t="s">
        <v>607</v>
      </c>
      <c r="H4" s="9">
        <v>0.623</v>
      </c>
      <c r="I4" s="9">
        <v>0.8</v>
      </c>
      <c r="J4" s="8">
        <v>9</v>
      </c>
      <c r="K4" s="8">
        <v>17</v>
      </c>
      <c r="L4" s="10" t="s">
        <v>606</v>
      </c>
      <c r="M4" s="5" t="s">
        <v>602</v>
      </c>
      <c r="N4" s="10" t="s">
        <v>606</v>
      </c>
    </row>
    <row r="5" spans="1:14" ht="110.25" x14ac:dyDescent="0.25">
      <c r="A5" s="7">
        <v>568</v>
      </c>
      <c r="B5" s="8" t="s">
        <v>596</v>
      </c>
      <c r="C5" s="8" t="s">
        <v>597</v>
      </c>
      <c r="D5" s="8" t="s">
        <v>598</v>
      </c>
      <c r="E5" s="8" t="s">
        <v>605</v>
      </c>
      <c r="F5" s="10" t="s">
        <v>606</v>
      </c>
      <c r="G5" s="5" t="s">
        <v>608</v>
      </c>
      <c r="H5" s="11">
        <v>14953334</v>
      </c>
      <c r="I5" s="11">
        <v>32000000</v>
      </c>
      <c r="J5" s="8">
        <v>9</v>
      </c>
      <c r="K5" s="8">
        <v>17</v>
      </c>
      <c r="L5" s="10" t="s">
        <v>606</v>
      </c>
      <c r="M5" s="5" t="s">
        <v>602</v>
      </c>
      <c r="N5" s="10" t="s">
        <v>606</v>
      </c>
    </row>
    <row r="6" spans="1:14" ht="110.25" x14ac:dyDescent="0.25">
      <c r="A6" s="7">
        <v>568</v>
      </c>
      <c r="B6" s="8" t="s">
        <v>596</v>
      </c>
      <c r="C6" s="8" t="s">
        <v>597</v>
      </c>
      <c r="D6" s="8" t="s">
        <v>598</v>
      </c>
      <c r="E6" s="8" t="s">
        <v>609</v>
      </c>
      <c r="F6" s="8" t="s">
        <v>610</v>
      </c>
      <c r="G6" s="5" t="s">
        <v>611</v>
      </c>
      <c r="H6" s="11">
        <v>12039956</v>
      </c>
      <c r="I6" s="11">
        <v>27000000</v>
      </c>
      <c r="J6" s="8">
        <v>9</v>
      </c>
      <c r="K6" s="8">
        <v>17</v>
      </c>
      <c r="L6" s="8" t="s">
        <v>251</v>
      </c>
      <c r="M6" s="5" t="s">
        <v>602</v>
      </c>
      <c r="N6" s="8" t="s">
        <v>250</v>
      </c>
    </row>
    <row r="7" spans="1:14" ht="94.5" x14ac:dyDescent="0.25">
      <c r="A7" s="7">
        <v>568</v>
      </c>
      <c r="B7" s="8" t="s">
        <v>596</v>
      </c>
      <c r="C7" s="8" t="s">
        <v>597</v>
      </c>
      <c r="D7" s="8" t="s">
        <v>598</v>
      </c>
      <c r="E7" s="8" t="s">
        <v>612</v>
      </c>
      <c r="F7" s="8" t="s">
        <v>613</v>
      </c>
      <c r="G7" s="5" t="s">
        <v>614</v>
      </c>
      <c r="H7" s="12">
        <v>0</v>
      </c>
      <c r="I7" s="11">
        <v>12000</v>
      </c>
      <c r="J7" s="8">
        <v>9</v>
      </c>
      <c r="K7" s="8"/>
      <c r="L7" s="8" t="s">
        <v>615</v>
      </c>
      <c r="M7" s="5" t="s">
        <v>616</v>
      </c>
      <c r="N7" s="8" t="s">
        <v>295</v>
      </c>
    </row>
    <row r="8" spans="1:14" ht="94.5" x14ac:dyDescent="0.25">
      <c r="A8" s="7">
        <v>568</v>
      </c>
      <c r="B8" s="8" t="s">
        <v>596</v>
      </c>
      <c r="C8" s="8" t="s">
        <v>597</v>
      </c>
      <c r="D8" s="8" t="s">
        <v>598</v>
      </c>
      <c r="E8" s="8" t="s">
        <v>603</v>
      </c>
      <c r="F8" s="8" t="s">
        <v>617</v>
      </c>
      <c r="G8" s="5" t="s">
        <v>618</v>
      </c>
      <c r="H8" s="8">
        <v>0</v>
      </c>
      <c r="I8" s="13">
        <v>30000</v>
      </c>
      <c r="J8" s="8">
        <v>9</v>
      </c>
      <c r="K8" s="8">
        <v>10</v>
      </c>
      <c r="L8" s="8" t="s">
        <v>242</v>
      </c>
      <c r="M8" s="5" t="s">
        <v>602</v>
      </c>
      <c r="N8" s="21" t="s">
        <v>241</v>
      </c>
    </row>
    <row r="9" spans="1:14" ht="157.5" x14ac:dyDescent="0.25">
      <c r="A9" s="7">
        <v>568</v>
      </c>
      <c r="B9" s="8" t="s">
        <v>596</v>
      </c>
      <c r="C9" s="8" t="s">
        <v>597</v>
      </c>
      <c r="D9" s="8" t="s">
        <v>598</v>
      </c>
      <c r="E9" s="8" t="s">
        <v>619</v>
      </c>
      <c r="F9" s="8" t="s">
        <v>620</v>
      </c>
      <c r="G9" s="5" t="s">
        <v>621</v>
      </c>
      <c r="H9" s="11">
        <v>9674719</v>
      </c>
      <c r="I9" s="11">
        <v>13374719</v>
      </c>
      <c r="J9" s="8">
        <v>9</v>
      </c>
      <c r="K9" s="8">
        <v>4</v>
      </c>
      <c r="L9" s="8" t="s">
        <v>622</v>
      </c>
      <c r="M9" s="5" t="s">
        <v>616</v>
      </c>
      <c r="N9" s="8" t="s">
        <v>283</v>
      </c>
    </row>
    <row r="10" spans="1:14" ht="157.5" x14ac:dyDescent="0.25">
      <c r="A10" s="7">
        <v>569</v>
      </c>
      <c r="B10" s="8" t="s">
        <v>596</v>
      </c>
      <c r="C10" s="8" t="s">
        <v>597</v>
      </c>
      <c r="D10" s="8" t="s">
        <v>598</v>
      </c>
      <c r="E10" s="8" t="s">
        <v>619</v>
      </c>
      <c r="F10" s="8" t="s">
        <v>620</v>
      </c>
      <c r="G10" s="5" t="s">
        <v>623</v>
      </c>
      <c r="H10" s="11">
        <v>0</v>
      </c>
      <c r="I10" s="11">
        <v>500000</v>
      </c>
      <c r="J10" s="8">
        <v>9</v>
      </c>
      <c r="K10" s="8">
        <v>4</v>
      </c>
      <c r="L10" s="8" t="s">
        <v>622</v>
      </c>
      <c r="M10" s="5" t="s">
        <v>602</v>
      </c>
      <c r="N10" s="8" t="s">
        <v>241</v>
      </c>
    </row>
    <row r="11" spans="1:14" ht="94.5" x14ac:dyDescent="0.25">
      <c r="A11" s="7">
        <v>569</v>
      </c>
      <c r="B11" s="8" t="s">
        <v>596</v>
      </c>
      <c r="C11" s="8" t="s">
        <v>597</v>
      </c>
      <c r="D11" s="8" t="s">
        <v>598</v>
      </c>
      <c r="E11" s="8" t="s">
        <v>603</v>
      </c>
      <c r="F11" s="8" t="s">
        <v>624</v>
      </c>
      <c r="G11" s="5" t="s">
        <v>625</v>
      </c>
      <c r="H11" s="14">
        <v>1</v>
      </c>
      <c r="I11" s="14">
        <v>1</v>
      </c>
      <c r="J11" s="8">
        <v>9</v>
      </c>
      <c r="K11" s="8" t="s">
        <v>626</v>
      </c>
      <c r="L11" s="8" t="s">
        <v>251</v>
      </c>
      <c r="M11" s="5" t="s">
        <v>602</v>
      </c>
      <c r="N11" s="8" t="s">
        <v>250</v>
      </c>
    </row>
    <row r="12" spans="1:14" ht="94.5" x14ac:dyDescent="0.25">
      <c r="A12" s="20">
        <v>583</v>
      </c>
      <c r="B12" s="8" t="s">
        <v>596</v>
      </c>
      <c r="C12" s="8" t="s">
        <v>597</v>
      </c>
      <c r="D12" s="8" t="s">
        <v>627</v>
      </c>
      <c r="E12" s="8" t="s">
        <v>628</v>
      </c>
      <c r="F12" s="8" t="s">
        <v>629</v>
      </c>
      <c r="G12" s="5" t="s">
        <v>630</v>
      </c>
      <c r="H12" s="15">
        <v>87000000</v>
      </c>
      <c r="I12" s="13">
        <v>290414782</v>
      </c>
      <c r="J12" s="16">
        <v>9</v>
      </c>
      <c r="K12" s="16">
        <v>8.17</v>
      </c>
      <c r="L12" s="8" t="s">
        <v>359</v>
      </c>
      <c r="M12" s="5" t="s">
        <v>631</v>
      </c>
      <c r="N12" s="8" t="s">
        <v>358</v>
      </c>
    </row>
    <row r="13" spans="1:14" ht="126" x14ac:dyDescent="0.25">
      <c r="A13" s="20">
        <v>583</v>
      </c>
      <c r="B13" s="8" t="s">
        <v>596</v>
      </c>
      <c r="C13" s="8" t="s">
        <v>597</v>
      </c>
      <c r="D13" s="8" t="s">
        <v>627</v>
      </c>
      <c r="E13" s="8" t="s">
        <v>632</v>
      </c>
      <c r="F13" s="8" t="s">
        <v>633</v>
      </c>
      <c r="G13" s="5" t="s">
        <v>345</v>
      </c>
      <c r="H13" s="17">
        <v>0.11</v>
      </c>
      <c r="I13" s="17">
        <v>0.9</v>
      </c>
      <c r="J13" s="16">
        <v>9</v>
      </c>
      <c r="K13" s="16">
        <v>16.170000000000002</v>
      </c>
      <c r="L13" s="8" t="s">
        <v>634</v>
      </c>
      <c r="M13" s="5" t="s">
        <v>631</v>
      </c>
      <c r="N13" s="8" t="s">
        <v>331</v>
      </c>
    </row>
    <row r="14" spans="1:14" ht="94.5" x14ac:dyDescent="0.25">
      <c r="A14" s="20">
        <v>583</v>
      </c>
      <c r="B14" s="8" t="s">
        <v>596</v>
      </c>
      <c r="C14" s="8" t="s">
        <v>597</v>
      </c>
      <c r="D14" s="8" t="s">
        <v>627</v>
      </c>
      <c r="E14" s="8" t="s">
        <v>635</v>
      </c>
      <c r="F14" s="8" t="s">
        <v>636</v>
      </c>
      <c r="G14" s="5" t="s">
        <v>637</v>
      </c>
      <c r="H14" s="7">
        <v>0</v>
      </c>
      <c r="I14" s="13">
        <v>34</v>
      </c>
      <c r="J14" s="16">
        <v>9</v>
      </c>
      <c r="K14" s="16">
        <v>16.170000000000002</v>
      </c>
      <c r="L14" s="8" t="s">
        <v>634</v>
      </c>
      <c r="M14" s="5" t="s">
        <v>631</v>
      </c>
      <c r="N14" s="8" t="s">
        <v>331</v>
      </c>
    </row>
    <row r="15" spans="1:14" ht="157.5" x14ac:dyDescent="0.25">
      <c r="A15" s="20">
        <v>583</v>
      </c>
      <c r="B15" s="8" t="s">
        <v>596</v>
      </c>
      <c r="C15" s="8" t="s">
        <v>597</v>
      </c>
      <c r="D15" s="8" t="s">
        <v>627</v>
      </c>
      <c r="E15" s="8" t="s">
        <v>638</v>
      </c>
      <c r="F15" s="10" t="s">
        <v>606</v>
      </c>
      <c r="G15" s="5" t="s">
        <v>639</v>
      </c>
      <c r="H15" s="7">
        <v>0</v>
      </c>
      <c r="I15" s="15">
        <v>3500000</v>
      </c>
      <c r="J15" s="16">
        <v>9</v>
      </c>
      <c r="K15" s="16">
        <v>16.170000000000002</v>
      </c>
      <c r="L15" s="8" t="s">
        <v>634</v>
      </c>
      <c r="M15" s="5" t="s">
        <v>631</v>
      </c>
      <c r="N15" s="8" t="s">
        <v>331</v>
      </c>
    </row>
    <row r="16" spans="1:14" ht="94.5" x14ac:dyDescent="0.25">
      <c r="A16" s="20">
        <v>584</v>
      </c>
      <c r="B16" s="8" t="s">
        <v>596</v>
      </c>
      <c r="C16" s="8" t="s">
        <v>597</v>
      </c>
      <c r="D16" s="8" t="s">
        <v>627</v>
      </c>
      <c r="E16" s="8" t="s">
        <v>635</v>
      </c>
      <c r="F16" s="8" t="s">
        <v>640</v>
      </c>
      <c r="G16" s="5" t="s">
        <v>641</v>
      </c>
      <c r="H16" s="17">
        <v>0.09</v>
      </c>
      <c r="I16" s="17">
        <v>0.5</v>
      </c>
      <c r="J16" s="16">
        <v>9</v>
      </c>
      <c r="K16" s="16">
        <v>16.170000000000002</v>
      </c>
      <c r="L16" s="8" t="s">
        <v>634</v>
      </c>
      <c r="M16" s="5" t="s">
        <v>631</v>
      </c>
      <c r="N16" s="8" t="s">
        <v>331</v>
      </c>
    </row>
    <row r="17" spans="1:14" ht="94.5" x14ac:dyDescent="0.25">
      <c r="A17" s="20">
        <v>584</v>
      </c>
      <c r="B17" s="8" t="s">
        <v>596</v>
      </c>
      <c r="C17" s="8" t="s">
        <v>597</v>
      </c>
      <c r="D17" s="8" t="s">
        <v>627</v>
      </c>
      <c r="E17" s="8" t="s">
        <v>642</v>
      </c>
      <c r="F17" s="8" t="s">
        <v>643</v>
      </c>
      <c r="G17" s="5" t="s">
        <v>644</v>
      </c>
      <c r="H17" s="17">
        <v>0.01</v>
      </c>
      <c r="I17" s="17">
        <v>0.6</v>
      </c>
      <c r="J17" s="16">
        <v>9</v>
      </c>
      <c r="K17" s="16">
        <v>16.170000000000002</v>
      </c>
      <c r="L17" s="8" t="s">
        <v>634</v>
      </c>
      <c r="M17" s="5" t="s">
        <v>631</v>
      </c>
      <c r="N17" s="8" t="s">
        <v>331</v>
      </c>
    </row>
    <row r="18" spans="1:14" ht="94.5" x14ac:dyDescent="0.25">
      <c r="A18" s="20">
        <v>584</v>
      </c>
      <c r="B18" s="8" t="s">
        <v>596</v>
      </c>
      <c r="C18" s="8" t="s">
        <v>597</v>
      </c>
      <c r="D18" s="8" t="s">
        <v>627</v>
      </c>
      <c r="E18" s="8" t="s">
        <v>642</v>
      </c>
      <c r="F18" s="8" t="s">
        <v>643</v>
      </c>
      <c r="G18" s="5" t="s">
        <v>645</v>
      </c>
      <c r="H18" s="17">
        <v>0.18</v>
      </c>
      <c r="I18" s="17">
        <v>0.3</v>
      </c>
      <c r="J18" s="16">
        <v>9</v>
      </c>
      <c r="K18" s="16">
        <v>16.170000000000002</v>
      </c>
      <c r="L18" s="8" t="s">
        <v>634</v>
      </c>
      <c r="M18" s="5" t="s">
        <v>631</v>
      </c>
      <c r="N18" s="8" t="s">
        <v>331</v>
      </c>
    </row>
    <row r="19" spans="1:14" ht="126" x14ac:dyDescent="0.25">
      <c r="A19" s="7">
        <v>134</v>
      </c>
      <c r="B19" s="8" t="s">
        <v>646</v>
      </c>
      <c r="C19" s="8" t="s">
        <v>597</v>
      </c>
      <c r="D19" s="8" t="s">
        <v>647</v>
      </c>
      <c r="E19" s="8" t="s">
        <v>648</v>
      </c>
      <c r="F19" s="8" t="s">
        <v>649</v>
      </c>
      <c r="G19" s="5" t="s">
        <v>650</v>
      </c>
      <c r="H19" s="18">
        <v>137000</v>
      </c>
      <c r="I19" s="18">
        <v>181000</v>
      </c>
      <c r="J19" s="16">
        <v>9</v>
      </c>
      <c r="K19" s="16">
        <v>8.17</v>
      </c>
      <c r="L19" s="8" t="s">
        <v>359</v>
      </c>
      <c r="M19" s="5" t="s">
        <v>631</v>
      </c>
      <c r="N19" s="8" t="s">
        <v>358</v>
      </c>
    </row>
  </sheetData>
  <autoFilter ref="A1:N19" xr:uid="{00000000-0009-0000-0000-000006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6"/>
  <sheetViews>
    <sheetView workbookViewId="0">
      <selection activeCell="A7" sqref="A7"/>
    </sheetView>
  </sheetViews>
  <sheetFormatPr baseColWidth="10" defaultColWidth="11.42578125" defaultRowHeight="15" x14ac:dyDescent="0.25"/>
  <cols>
    <col min="1" max="1" width="19.140625" customWidth="1"/>
  </cols>
  <sheetData>
    <row r="1" spans="1:1" ht="30" x14ac:dyDescent="0.25">
      <c r="A1" s="2" t="s">
        <v>651</v>
      </c>
    </row>
    <row r="2" spans="1:1" x14ac:dyDescent="0.25">
      <c r="A2" s="1" t="s">
        <v>41</v>
      </c>
    </row>
    <row r="3" spans="1:1" x14ac:dyDescent="0.25">
      <c r="A3" s="1" t="s">
        <v>77</v>
      </c>
    </row>
    <row r="4" spans="1:1" x14ac:dyDescent="0.25">
      <c r="A4" s="1" t="s">
        <v>652</v>
      </c>
    </row>
    <row r="5" spans="1:1" x14ac:dyDescent="0.25">
      <c r="A5" s="1" t="s">
        <v>109</v>
      </c>
    </row>
    <row r="6" spans="1:1" x14ac:dyDescent="0.25">
      <c r="A6" s="1" t="s">
        <v>132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6DA36ACC0C15E46BBECB9AECA35A2EB" ma:contentTypeVersion="9" ma:contentTypeDescription="Crear nuevo documento." ma:contentTypeScope="" ma:versionID="ce9552d3562c9ee810d00a7be5a16dd6">
  <xsd:schema xmlns:xsd="http://www.w3.org/2001/XMLSchema" xmlns:xs="http://www.w3.org/2001/XMLSchema" xmlns:p="http://schemas.microsoft.com/office/2006/metadata/properties" xmlns:ns1="http://schemas.microsoft.com/sharepoint/v3" xmlns:ns3="14350d2a-1bc8-48c7-8966-383ac1e68173" xmlns:ns4="4c1d171a-abe3-44da-893b-57861e8b6ca0" targetNamespace="http://schemas.microsoft.com/office/2006/metadata/properties" ma:root="true" ma:fieldsID="c5b574d1f01e9742b4af9a4b9a2d221f" ns1:_="" ns3:_="" ns4:_="">
    <xsd:import namespace="http://schemas.microsoft.com/sharepoint/v3"/>
    <xsd:import namespace="14350d2a-1bc8-48c7-8966-383ac1e68173"/>
    <xsd:import namespace="4c1d171a-abe3-44da-893b-57861e8b6c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50d2a-1bc8-48c7-8966-383ac1e681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d171a-abe3-44da-893b-57861e8b6c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2A7430-9338-4D01-88F3-E99B41741FDA}">
  <ds:schemaRefs>
    <ds:schemaRef ds:uri="http://schemas.microsoft.com/sharepoint/v3/contenttype/forms"/>
  </ds:schemaRefs>
</ds:datastoreItem>
</file>

<file path=customXml/itemProps2.xml><?xml version="1.0" encoding="utf-8"?>
<ds:datastoreItem xmlns:ds="http://schemas.openxmlformats.org/officeDocument/2006/customXml" ds:itemID="{66A7B7BC-E455-46E1-920A-FF6E1E8044CB}">
  <ds:schemaRef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14350d2a-1bc8-48c7-8966-383ac1e68173"/>
    <ds:schemaRef ds:uri="http://schemas.microsoft.com/office/2006/metadata/properties"/>
    <ds:schemaRef ds:uri="http://purl.org/dc/terms/"/>
    <ds:schemaRef ds:uri="4c1d171a-abe3-44da-893b-57861e8b6ca0"/>
    <ds:schemaRef ds:uri="http://schemas.microsoft.com/sharepoint/v3"/>
    <ds:schemaRef ds:uri="http://purl.org/dc/elements/1.1/"/>
  </ds:schemaRefs>
</ds:datastoreItem>
</file>

<file path=customXml/itemProps3.xml><?xml version="1.0" encoding="utf-8"?>
<ds:datastoreItem xmlns:ds="http://schemas.openxmlformats.org/officeDocument/2006/customXml" ds:itemID="{52041B1B-47FB-4A05-A93D-3F850036C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350d2a-1bc8-48c7-8966-383ac1e68173"/>
    <ds:schemaRef ds:uri="4c1d171a-abe3-44da-893b-57861e8b6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Conv</vt:lpstr>
      <vt:lpstr>PES - 1T 2021 </vt:lpstr>
      <vt:lpstr>SINERGIA</vt:lpstr>
      <vt:lpstr>Lista Desplegable</vt:lpstr>
      <vt:lpstr>'PES - 1T 2021 '!Área_de_impresión</vt:lpstr>
      <vt:lpstr>'PES - 1T 2021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Hector Cadena Velasquez</cp:lastModifiedBy>
  <cp:revision/>
  <cp:lastPrinted>2021-01-31T01:05:32Z</cp:lastPrinted>
  <dcterms:created xsi:type="dcterms:W3CDTF">2016-04-08T14:55:36Z</dcterms:created>
  <dcterms:modified xsi:type="dcterms:W3CDTF">2021-08-17T17:25:25Z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0x01010036DA36ACC0C15E46BBECB9AECA35A2EB</vt:lpwstr>
  </property>
</Properties>
</file>