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C:\Users\caden\Desktop\AND 2021\PES\2020\"/>
    </mc:Choice>
  </mc:AlternateContent>
  <xr:revisionPtr revIDLastSave="0" documentId="13_ncr:1_{EBB01714-8E5D-4C21-83D5-0E31FAC74976}" xr6:coauthVersionLast="47" xr6:coauthVersionMax="47" xr10:uidLastSave="{00000000-0000-0000-0000-000000000000}"/>
  <bookViews>
    <workbookView xWindow="-120" yWindow="-120" windowWidth="20730" windowHeight="11160" tabRatio="635" activeTab="1" xr2:uid="{00000000-000D-0000-FFFF-FFFF00000000}"/>
  </bookViews>
  <sheets>
    <sheet name="Conv" sheetId="19" r:id="rId1"/>
    <sheet name="PES - 2T 2020" sheetId="18" r:id="rId2"/>
    <sheet name="PES - 1T 2019 con ajustes" sheetId="15" state="hidden" r:id="rId3"/>
    <sheet name="SINERGIA" sheetId="10" state="hidden" r:id="rId4"/>
    <sheet name="Lista Desplegable" sheetId="8" state="hidden" r:id="rId5"/>
  </sheets>
  <externalReferences>
    <externalReference r:id="rId6"/>
    <externalReference r:id="rId7"/>
    <externalReference r:id="rId8"/>
  </externalReferences>
  <definedNames>
    <definedName name="_xlnm._FilterDatabase" localSheetId="2" hidden="1">'PES - 1T 2019 con ajustes'!$A$7:$AH$123</definedName>
    <definedName name="_xlnm._FilterDatabase" localSheetId="1" hidden="1">'PES - 2T 2020'!$A$7:$AF$168</definedName>
    <definedName name="_xlnm._FilterDatabase" localSheetId="3" hidden="1">SINERGIA!$A$1:$N$19</definedName>
    <definedName name="_xlnm.Print_Area" localSheetId="2">'PES - 1T 2019 con ajustes'!$A$1:$AH$123</definedName>
    <definedName name="_xlnm.Print_Area" localSheetId="1">'PES - 2T 2020'!$A$1:$AF$168</definedName>
    <definedName name="in_001" localSheetId="0">#REF!</definedName>
    <definedName name="in_001" localSheetId="2">#REF!</definedName>
    <definedName name="in_001" localSheetId="1">#REF!</definedName>
    <definedName name="in_001">#REF!</definedName>
    <definedName name="ini_10" localSheetId="0">#REF!</definedName>
    <definedName name="ini_10" localSheetId="2">#REF!</definedName>
    <definedName name="ini_10" localSheetId="1">#REF!</definedName>
    <definedName name="ini_10">#REF!</definedName>
    <definedName name="ini_11" localSheetId="0">#REF!</definedName>
    <definedName name="ini_11" localSheetId="2">#REF!</definedName>
    <definedName name="ini_11" localSheetId="1">#REF!</definedName>
    <definedName name="ini_11">#REF!</definedName>
    <definedName name="ini_12" localSheetId="0">#REF!</definedName>
    <definedName name="ini_12" localSheetId="2">#REF!</definedName>
    <definedName name="ini_12" localSheetId="1">#REF!</definedName>
    <definedName name="ini_12">#REF!</definedName>
    <definedName name="ini_13" localSheetId="0">#REF!</definedName>
    <definedName name="ini_13" localSheetId="2">#REF!</definedName>
    <definedName name="ini_13" localSheetId="1">#REF!</definedName>
    <definedName name="ini_13">#REF!</definedName>
    <definedName name="ini_14" localSheetId="0">#REF!</definedName>
    <definedName name="ini_14" localSheetId="2">#REF!</definedName>
    <definedName name="ini_14" localSheetId="1">#REF!</definedName>
    <definedName name="ini_14">#REF!</definedName>
    <definedName name="ini_15" localSheetId="0">#REF!</definedName>
    <definedName name="ini_15" localSheetId="2">#REF!</definedName>
    <definedName name="ini_15" localSheetId="1">#REF!</definedName>
    <definedName name="ini_15">#REF!</definedName>
    <definedName name="ini_16" localSheetId="0">#REF!</definedName>
    <definedName name="ini_16" localSheetId="2">#REF!</definedName>
    <definedName name="ini_16" localSheetId="1">#REF!</definedName>
    <definedName name="ini_16">#REF!</definedName>
    <definedName name="ini_17" localSheetId="0">#REF!</definedName>
    <definedName name="ini_17" localSheetId="2">#REF!</definedName>
    <definedName name="ini_17" localSheetId="1">#REF!</definedName>
    <definedName name="ini_17">#REF!</definedName>
    <definedName name="ini_18" localSheetId="0">#REF!</definedName>
    <definedName name="ini_18" localSheetId="2">#REF!</definedName>
    <definedName name="ini_18" localSheetId="1">#REF!</definedName>
    <definedName name="ini_18">#REF!</definedName>
    <definedName name="ini_19" localSheetId="0">#REF!</definedName>
    <definedName name="ini_19" localSheetId="2">#REF!</definedName>
    <definedName name="ini_19" localSheetId="1">#REF!</definedName>
    <definedName name="ini_19">#REF!</definedName>
    <definedName name="ini_2" localSheetId="0">#REF!</definedName>
    <definedName name="ini_2" localSheetId="2">#REF!</definedName>
    <definedName name="ini_2" localSheetId="1">#REF!</definedName>
    <definedName name="ini_2">#REF!</definedName>
    <definedName name="ini_20" localSheetId="0">#REF!</definedName>
    <definedName name="ini_20" localSheetId="2">#REF!</definedName>
    <definedName name="ini_20" localSheetId="1">#REF!</definedName>
    <definedName name="ini_20">#REF!</definedName>
    <definedName name="ini_21" localSheetId="0">#REF!</definedName>
    <definedName name="ini_21" localSheetId="2">#REF!</definedName>
    <definedName name="ini_21" localSheetId="1">#REF!</definedName>
    <definedName name="ini_21">#REF!</definedName>
    <definedName name="ini_22" localSheetId="0">#REF!</definedName>
    <definedName name="ini_22" localSheetId="2">#REF!</definedName>
    <definedName name="ini_22" localSheetId="1">#REF!</definedName>
    <definedName name="ini_22">#REF!</definedName>
    <definedName name="ini_23" localSheetId="0">#REF!</definedName>
    <definedName name="ini_23" localSheetId="2">#REF!</definedName>
    <definedName name="ini_23" localSheetId="1">#REF!</definedName>
    <definedName name="ini_23">#REF!</definedName>
    <definedName name="ini_24" localSheetId="0">#REF!</definedName>
    <definedName name="ini_24" localSheetId="2">#REF!</definedName>
    <definedName name="ini_24" localSheetId="1">#REF!</definedName>
    <definedName name="ini_24">#REF!</definedName>
    <definedName name="ini_25" localSheetId="0">#REF!</definedName>
    <definedName name="ini_25" localSheetId="2">#REF!</definedName>
    <definedName name="ini_25" localSheetId="1">#REF!</definedName>
    <definedName name="ini_25">#REF!</definedName>
    <definedName name="ini_26" localSheetId="0">#REF!</definedName>
    <definedName name="ini_26" localSheetId="2">#REF!</definedName>
    <definedName name="ini_26" localSheetId="1">#REF!</definedName>
    <definedName name="ini_26">#REF!</definedName>
    <definedName name="ini_27" localSheetId="0">#REF!</definedName>
    <definedName name="ini_27" localSheetId="2">#REF!</definedName>
    <definedName name="ini_27" localSheetId="1">#REF!</definedName>
    <definedName name="ini_27">#REF!</definedName>
    <definedName name="ini_28" localSheetId="0">#REF!</definedName>
    <definedName name="ini_28" localSheetId="2">#REF!</definedName>
    <definedName name="ini_28" localSheetId="1">#REF!</definedName>
    <definedName name="ini_28">#REF!</definedName>
    <definedName name="ini_29" localSheetId="0">#REF!</definedName>
    <definedName name="ini_29" localSheetId="2">#REF!</definedName>
    <definedName name="ini_29" localSheetId="1">#REF!</definedName>
    <definedName name="ini_29">#REF!</definedName>
    <definedName name="ini_3" localSheetId="0">#REF!</definedName>
    <definedName name="ini_3" localSheetId="2">#REF!</definedName>
    <definedName name="ini_3" localSheetId="1">#REF!</definedName>
    <definedName name="ini_3">#REF!</definedName>
    <definedName name="ini_30" localSheetId="0">#REF!</definedName>
    <definedName name="ini_30" localSheetId="2">#REF!</definedName>
    <definedName name="ini_30" localSheetId="1">#REF!</definedName>
    <definedName name="ini_30">#REF!</definedName>
    <definedName name="ini_31" localSheetId="0">#REF!</definedName>
    <definedName name="ini_31" localSheetId="2">#REF!</definedName>
    <definedName name="ini_31" localSheetId="1">#REF!</definedName>
    <definedName name="ini_31">#REF!</definedName>
    <definedName name="ini_32" localSheetId="0">#REF!</definedName>
    <definedName name="ini_32" localSheetId="2">#REF!</definedName>
    <definedName name="ini_32" localSheetId="1">#REF!</definedName>
    <definedName name="ini_32">#REF!</definedName>
    <definedName name="ini_33" localSheetId="0">#REF!</definedName>
    <definedName name="ini_33" localSheetId="2">#REF!</definedName>
    <definedName name="ini_33" localSheetId="1">#REF!</definedName>
    <definedName name="ini_33">#REF!</definedName>
    <definedName name="ini_34" localSheetId="0">#REF!</definedName>
    <definedName name="ini_34" localSheetId="2">#REF!</definedName>
    <definedName name="ini_34" localSheetId="1">#REF!</definedName>
    <definedName name="ini_34">#REF!</definedName>
    <definedName name="ini_35" localSheetId="0">#REF!</definedName>
    <definedName name="ini_35" localSheetId="2">#REF!</definedName>
    <definedName name="ini_35" localSheetId="1">#REF!</definedName>
    <definedName name="ini_35">#REF!</definedName>
    <definedName name="ini_36" localSheetId="0">#REF!</definedName>
    <definedName name="ini_36" localSheetId="2">#REF!</definedName>
    <definedName name="ini_36" localSheetId="1">#REF!</definedName>
    <definedName name="ini_36">#REF!</definedName>
    <definedName name="ini_37" localSheetId="0">#REF!</definedName>
    <definedName name="ini_37" localSheetId="2">#REF!</definedName>
    <definedName name="ini_37" localSheetId="1">#REF!</definedName>
    <definedName name="ini_37">#REF!</definedName>
    <definedName name="ini_38" localSheetId="0">#REF!</definedName>
    <definedName name="ini_38" localSheetId="2">#REF!</definedName>
    <definedName name="ini_38" localSheetId="1">#REF!</definedName>
    <definedName name="ini_38">#REF!</definedName>
    <definedName name="ini_39" localSheetId="0">#REF!</definedName>
    <definedName name="ini_39" localSheetId="2">#REF!</definedName>
    <definedName name="ini_39" localSheetId="1">#REF!</definedName>
    <definedName name="ini_39">#REF!</definedName>
    <definedName name="ini_4" localSheetId="0">#REF!</definedName>
    <definedName name="ini_4" localSheetId="2">#REF!</definedName>
    <definedName name="ini_4" localSheetId="1">#REF!</definedName>
    <definedName name="ini_4">#REF!</definedName>
    <definedName name="ini_40" localSheetId="0">#REF!</definedName>
    <definedName name="ini_40" localSheetId="2">#REF!</definedName>
    <definedName name="ini_40" localSheetId="1">#REF!</definedName>
    <definedName name="ini_40">#REF!</definedName>
    <definedName name="ini_41" localSheetId="0">#REF!</definedName>
    <definedName name="ini_41" localSheetId="2">#REF!</definedName>
    <definedName name="ini_41" localSheetId="1">#REF!</definedName>
    <definedName name="ini_41">#REF!</definedName>
    <definedName name="ini_42" localSheetId="0">#REF!</definedName>
    <definedName name="ini_42" localSheetId="2">#REF!</definedName>
    <definedName name="ini_42" localSheetId="1">#REF!</definedName>
    <definedName name="ini_42">#REF!</definedName>
    <definedName name="ini_43" localSheetId="0">#REF!</definedName>
    <definedName name="ini_43" localSheetId="2">#REF!</definedName>
    <definedName name="ini_43" localSheetId="1">#REF!</definedName>
    <definedName name="ini_43">#REF!</definedName>
    <definedName name="ini_44" localSheetId="0">#REF!</definedName>
    <definedName name="ini_44" localSheetId="2">#REF!</definedName>
    <definedName name="ini_44" localSheetId="1">#REF!</definedName>
    <definedName name="ini_44">#REF!</definedName>
    <definedName name="ini_45" localSheetId="0">#REF!</definedName>
    <definedName name="ini_45" localSheetId="2">#REF!</definedName>
    <definedName name="ini_45" localSheetId="1">#REF!</definedName>
    <definedName name="ini_45">#REF!</definedName>
    <definedName name="ini_46" localSheetId="0">#REF!</definedName>
    <definedName name="ini_46" localSheetId="2">#REF!</definedName>
    <definedName name="ini_46" localSheetId="1">#REF!</definedName>
    <definedName name="ini_46">#REF!</definedName>
    <definedName name="ini_47" localSheetId="0">#REF!</definedName>
    <definedName name="ini_47" localSheetId="2">#REF!</definedName>
    <definedName name="ini_47" localSheetId="1">#REF!</definedName>
    <definedName name="ini_47">#REF!</definedName>
    <definedName name="ini_48" localSheetId="0">#REF!</definedName>
    <definedName name="ini_48" localSheetId="2">#REF!</definedName>
    <definedName name="ini_48" localSheetId="1">#REF!</definedName>
    <definedName name="ini_48">#REF!</definedName>
    <definedName name="ini_49" localSheetId="0">#REF!</definedName>
    <definedName name="ini_49" localSheetId="2">#REF!</definedName>
    <definedName name="ini_49" localSheetId="1">#REF!</definedName>
    <definedName name="ini_49">#REF!</definedName>
    <definedName name="ini_5" localSheetId="0">#REF!</definedName>
    <definedName name="ini_5" localSheetId="2">#REF!</definedName>
    <definedName name="ini_5" localSheetId="1">#REF!</definedName>
    <definedName name="ini_5">#REF!</definedName>
    <definedName name="ini_50" localSheetId="0">#REF!</definedName>
    <definedName name="ini_50" localSheetId="2">#REF!</definedName>
    <definedName name="ini_50" localSheetId="1">#REF!</definedName>
    <definedName name="ini_50">#REF!</definedName>
    <definedName name="ini_51" localSheetId="0">#REF!</definedName>
    <definedName name="ini_51" localSheetId="2">#REF!</definedName>
    <definedName name="ini_51" localSheetId="1">#REF!</definedName>
    <definedName name="ini_51">#REF!</definedName>
    <definedName name="ini_52" localSheetId="0">#REF!</definedName>
    <definedName name="ini_52" localSheetId="2">#REF!</definedName>
    <definedName name="ini_52" localSheetId="1">#REF!</definedName>
    <definedName name="ini_52">#REF!</definedName>
    <definedName name="ini_53" localSheetId="0">#REF!</definedName>
    <definedName name="ini_53" localSheetId="2">#REF!</definedName>
    <definedName name="ini_53" localSheetId="1">#REF!</definedName>
    <definedName name="ini_53">#REF!</definedName>
    <definedName name="ini_54" localSheetId="0">#REF!</definedName>
    <definedName name="ini_54" localSheetId="2">#REF!</definedName>
    <definedName name="ini_54" localSheetId="1">#REF!</definedName>
    <definedName name="ini_54">#REF!</definedName>
    <definedName name="ini_55" localSheetId="0">#REF!</definedName>
    <definedName name="ini_55" localSheetId="2">#REF!</definedName>
    <definedName name="ini_55" localSheetId="1">#REF!</definedName>
    <definedName name="ini_55">#REF!</definedName>
    <definedName name="ini_56" localSheetId="0">#REF!</definedName>
    <definedName name="ini_56" localSheetId="2">#REF!</definedName>
    <definedName name="ini_56" localSheetId="1">#REF!</definedName>
    <definedName name="ini_56">#REF!</definedName>
    <definedName name="ini_57" localSheetId="0">#REF!</definedName>
    <definedName name="ini_57" localSheetId="2">#REF!</definedName>
    <definedName name="ini_57" localSheetId="1">#REF!</definedName>
    <definedName name="ini_57">#REF!</definedName>
    <definedName name="ini_58" localSheetId="0">#REF!</definedName>
    <definedName name="ini_58" localSheetId="2">#REF!</definedName>
    <definedName name="ini_58" localSheetId="1">#REF!</definedName>
    <definedName name="ini_58">#REF!</definedName>
    <definedName name="ini_59" localSheetId="0">#REF!</definedName>
    <definedName name="ini_59" localSheetId="2">#REF!</definedName>
    <definedName name="ini_59" localSheetId="1">#REF!</definedName>
    <definedName name="ini_59">#REF!</definedName>
    <definedName name="ini_6" localSheetId="0">#REF!</definedName>
    <definedName name="ini_6" localSheetId="2">#REF!</definedName>
    <definedName name="ini_6" localSheetId="1">#REF!</definedName>
    <definedName name="ini_6">#REF!</definedName>
    <definedName name="ini_60" localSheetId="0">#REF!</definedName>
    <definedName name="ini_60" localSheetId="2">#REF!</definedName>
    <definedName name="ini_60" localSheetId="1">#REF!</definedName>
    <definedName name="ini_60">#REF!</definedName>
    <definedName name="ini_61" localSheetId="0">#REF!</definedName>
    <definedName name="ini_61" localSheetId="2">#REF!</definedName>
    <definedName name="ini_61" localSheetId="1">#REF!</definedName>
    <definedName name="ini_61">#REF!</definedName>
    <definedName name="ini_62" localSheetId="0">#REF!</definedName>
    <definedName name="ini_62" localSheetId="2">#REF!</definedName>
    <definedName name="ini_62" localSheetId="1">#REF!</definedName>
    <definedName name="ini_62">#REF!</definedName>
    <definedName name="ini_63" localSheetId="0">#REF!</definedName>
    <definedName name="ini_63" localSheetId="2">#REF!</definedName>
    <definedName name="ini_63" localSheetId="1">#REF!</definedName>
    <definedName name="ini_63">#REF!</definedName>
    <definedName name="ini_64" localSheetId="0">#REF!</definedName>
    <definedName name="ini_64" localSheetId="2">#REF!</definedName>
    <definedName name="ini_64" localSheetId="1">#REF!</definedName>
    <definedName name="ini_64">#REF!</definedName>
    <definedName name="ini_65" localSheetId="0">#REF!</definedName>
    <definedName name="ini_65" localSheetId="2">#REF!</definedName>
    <definedName name="ini_65" localSheetId="1">#REF!</definedName>
    <definedName name="ini_65">#REF!</definedName>
    <definedName name="ini_66" localSheetId="0">#REF!</definedName>
    <definedName name="ini_66" localSheetId="2">#REF!</definedName>
    <definedName name="ini_66" localSheetId="1">#REF!</definedName>
    <definedName name="ini_66">#REF!</definedName>
    <definedName name="ini_67" localSheetId="0">#REF!</definedName>
    <definedName name="ini_67" localSheetId="2">#REF!</definedName>
    <definedName name="ini_67" localSheetId="1">#REF!</definedName>
    <definedName name="ini_67">#REF!</definedName>
    <definedName name="ini_68" localSheetId="0">#REF!</definedName>
    <definedName name="ini_68" localSheetId="2">#REF!</definedName>
    <definedName name="ini_68" localSheetId="1">#REF!</definedName>
    <definedName name="ini_68">#REF!</definedName>
    <definedName name="ini_69" localSheetId="0">#REF!</definedName>
    <definedName name="ini_69" localSheetId="2">#REF!</definedName>
    <definedName name="ini_69" localSheetId="1">#REF!</definedName>
    <definedName name="ini_69">#REF!</definedName>
    <definedName name="ini_7" localSheetId="0">#REF!</definedName>
    <definedName name="ini_7" localSheetId="2">#REF!</definedName>
    <definedName name="ini_7" localSheetId="1">#REF!</definedName>
    <definedName name="ini_7">#REF!</definedName>
    <definedName name="ini_70" localSheetId="0">#REF!</definedName>
    <definedName name="ini_70" localSheetId="2">#REF!</definedName>
    <definedName name="ini_70" localSheetId="1">#REF!</definedName>
    <definedName name="ini_70">#REF!</definedName>
    <definedName name="ini_71" localSheetId="0">#REF!</definedName>
    <definedName name="ini_71" localSheetId="2">#REF!</definedName>
    <definedName name="ini_71" localSheetId="1">#REF!</definedName>
    <definedName name="ini_71">#REF!</definedName>
    <definedName name="ini_72" localSheetId="0">#REF!</definedName>
    <definedName name="ini_72" localSheetId="2">#REF!</definedName>
    <definedName name="ini_72" localSheetId="1">#REF!</definedName>
    <definedName name="ini_72">#REF!</definedName>
    <definedName name="ini_73" localSheetId="0">#REF!</definedName>
    <definedName name="ini_73" localSheetId="2">#REF!</definedName>
    <definedName name="ini_73" localSheetId="1">#REF!</definedName>
    <definedName name="ini_73">#REF!</definedName>
    <definedName name="ini_74" localSheetId="0">#REF!</definedName>
    <definedName name="ini_74" localSheetId="2">#REF!</definedName>
    <definedName name="ini_74" localSheetId="1">#REF!</definedName>
    <definedName name="ini_74">#REF!</definedName>
    <definedName name="ini_75" localSheetId="0">#REF!</definedName>
    <definedName name="ini_75" localSheetId="2">#REF!</definedName>
    <definedName name="ini_75" localSheetId="1">#REF!</definedName>
    <definedName name="ini_75">#REF!</definedName>
    <definedName name="ini_76" localSheetId="0">#REF!</definedName>
    <definedName name="ini_76" localSheetId="2">#REF!</definedName>
    <definedName name="ini_76" localSheetId="1">#REF!</definedName>
    <definedName name="ini_76">#REF!</definedName>
    <definedName name="ini_77" localSheetId="0">#REF!</definedName>
    <definedName name="ini_77" localSheetId="2">#REF!</definedName>
    <definedName name="ini_77" localSheetId="1">#REF!</definedName>
    <definedName name="ini_77">#REF!</definedName>
    <definedName name="ini_78" localSheetId="0">#REF!</definedName>
    <definedName name="ini_78" localSheetId="2">#REF!</definedName>
    <definedName name="ini_78" localSheetId="1">#REF!</definedName>
    <definedName name="ini_78">#REF!</definedName>
    <definedName name="ini_79" localSheetId="0">#REF!</definedName>
    <definedName name="ini_79" localSheetId="2">#REF!</definedName>
    <definedName name="ini_79" localSheetId="1">#REF!</definedName>
    <definedName name="ini_79">#REF!</definedName>
    <definedName name="ini_8" localSheetId="0">#REF!</definedName>
    <definedName name="ini_8" localSheetId="2">#REF!</definedName>
    <definedName name="ini_8" localSheetId="1">#REF!</definedName>
    <definedName name="ini_8">#REF!</definedName>
    <definedName name="ini_80" localSheetId="0">#REF!</definedName>
    <definedName name="ini_80" localSheetId="2">#REF!</definedName>
    <definedName name="ini_80" localSheetId="1">#REF!</definedName>
    <definedName name="ini_80">#REF!</definedName>
    <definedName name="ini_81" localSheetId="0">#REF!</definedName>
    <definedName name="ini_81" localSheetId="2">#REF!</definedName>
    <definedName name="ini_81" localSheetId="1">#REF!</definedName>
    <definedName name="ini_81">#REF!</definedName>
    <definedName name="ini_82" localSheetId="0">#REF!</definedName>
    <definedName name="ini_82" localSheetId="2">#REF!</definedName>
    <definedName name="ini_82" localSheetId="1">#REF!</definedName>
    <definedName name="ini_82">#REF!</definedName>
    <definedName name="ini_83" localSheetId="0">#REF!</definedName>
    <definedName name="ini_83" localSheetId="2">#REF!</definedName>
    <definedName name="ini_83" localSheetId="1">#REF!</definedName>
    <definedName name="ini_83">#REF!</definedName>
    <definedName name="ini_84" localSheetId="0">#REF!</definedName>
    <definedName name="ini_84" localSheetId="2">#REF!</definedName>
    <definedName name="ini_84" localSheetId="1">#REF!</definedName>
    <definedName name="ini_84">#REF!</definedName>
    <definedName name="ini_85" localSheetId="0">#REF!</definedName>
    <definedName name="ini_85" localSheetId="2">#REF!</definedName>
    <definedName name="ini_85" localSheetId="1">#REF!</definedName>
    <definedName name="ini_85">#REF!</definedName>
    <definedName name="ini_86" localSheetId="0">#REF!</definedName>
    <definedName name="ini_86" localSheetId="2">#REF!</definedName>
    <definedName name="ini_86" localSheetId="1">#REF!</definedName>
    <definedName name="ini_86">#REF!</definedName>
    <definedName name="ini_87" localSheetId="0">#REF!</definedName>
    <definedName name="ini_87" localSheetId="2">#REF!</definedName>
    <definedName name="ini_87" localSheetId="1">#REF!</definedName>
    <definedName name="ini_87">#REF!</definedName>
    <definedName name="ini_88" localSheetId="0">#REF!</definedName>
    <definedName name="ini_88" localSheetId="2">#REF!</definedName>
    <definedName name="ini_88" localSheetId="1">#REF!</definedName>
    <definedName name="ini_88">#REF!</definedName>
    <definedName name="ini_89" localSheetId="0">#REF!</definedName>
    <definedName name="ini_89" localSheetId="2">#REF!</definedName>
    <definedName name="ini_89" localSheetId="1">#REF!</definedName>
    <definedName name="ini_89">#REF!</definedName>
    <definedName name="ini_9" localSheetId="0">#REF!</definedName>
    <definedName name="ini_9" localSheetId="2">#REF!</definedName>
    <definedName name="ini_9" localSheetId="1">#REF!</definedName>
    <definedName name="ini_9">#REF!</definedName>
    <definedName name="ini_90" localSheetId="0">#REF!</definedName>
    <definedName name="ini_90" localSheetId="2">#REF!</definedName>
    <definedName name="ini_90" localSheetId="1">#REF!</definedName>
    <definedName name="ini_90">#REF!</definedName>
    <definedName name="ini_91" localSheetId="0">#REF!</definedName>
    <definedName name="ini_91" localSheetId="2">#REF!</definedName>
    <definedName name="ini_91" localSheetId="1">#REF!</definedName>
    <definedName name="ini_91">#REF!</definedName>
    <definedName name="ini_92" localSheetId="0">#REF!</definedName>
    <definedName name="ini_92" localSheetId="2">#REF!</definedName>
    <definedName name="ini_92" localSheetId="1">#REF!</definedName>
    <definedName name="ini_92">#REF!</definedName>
    <definedName name="ini_93" localSheetId="0">#REF!</definedName>
    <definedName name="ini_93" localSheetId="2">#REF!</definedName>
    <definedName name="ini_93" localSheetId="1">#REF!</definedName>
    <definedName name="ini_93">#REF!</definedName>
    <definedName name="inter" localSheetId="0">#REF!</definedName>
    <definedName name="inter" localSheetId="2">#REF!</definedName>
    <definedName name="inter" localSheetId="1">#REF!</definedName>
    <definedName name="inter">#REF!</definedName>
    <definedName name="MATRIZ" localSheetId="0">#REF!</definedName>
    <definedName name="MATRIZ" localSheetId="2">#REF!</definedName>
    <definedName name="MATRIZ" localSheetId="1">#REF!</definedName>
    <definedName name="MATRIZ">#REF!</definedName>
    <definedName name="oficina" localSheetId="0">#REF!</definedName>
    <definedName name="oficina" localSheetId="2">#REF!</definedName>
    <definedName name="oficina" localSheetId="1">#REF!</definedName>
    <definedName name="oficina">#REF!</definedName>
    <definedName name="prensa" localSheetId="0">#REF!</definedName>
    <definedName name="prensa" localSheetId="2">#REF!</definedName>
    <definedName name="prensa" localSheetId="1">#REF!</definedName>
    <definedName name="prensa">#REF!</definedName>
    <definedName name="qwer" localSheetId="0">#REF!</definedName>
    <definedName name="qwer" localSheetId="2">#REF!</definedName>
    <definedName name="qwer" localSheetId="1">#REF!</definedName>
    <definedName name="qwer">#REF!</definedName>
    <definedName name="tipos">[1]Hoja1!$D$7:$D$9</definedName>
    <definedName name="_xlnm.Print_Titles" localSheetId="2">'PES - 1T 2019 con ajustes'!$1:$7</definedName>
    <definedName name="_xlnm.Print_Titles" localSheetId="1">'PES - 2T 2020'!$1:$7</definedName>
    <definedName name="xxxxxxx" localSheetId="0">#REF!</definedName>
    <definedName name="xxxxxxx" localSheetId="2">#REF!</definedName>
    <definedName name="xxxxxxx" localSheetId="1">#REF!</definedName>
    <definedName name="xxx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1" i="18" l="1"/>
  <c r="AD62" i="18" l="1"/>
  <c r="AD39" i="18"/>
  <c r="AE150" i="18" l="1"/>
  <c r="AE158" i="18"/>
  <c r="AE132" i="18"/>
  <c r="AE128" i="18"/>
  <c r="AE127" i="18"/>
  <c r="AE81" i="18"/>
  <c r="AE70" i="18"/>
  <c r="AD19" i="18" l="1"/>
  <c r="AD8" i="18"/>
  <c r="AE8" i="18"/>
  <c r="AE168" i="18"/>
  <c r="AE167" i="18"/>
  <c r="AE166" i="18"/>
  <c r="AE165" i="18"/>
  <c r="AE164" i="18"/>
  <c r="AE163" i="18"/>
  <c r="AE162" i="18"/>
  <c r="AE161" i="18"/>
  <c r="AE160" i="18"/>
  <c r="AE159" i="18"/>
  <c r="AE157" i="18"/>
  <c r="AE156" i="18"/>
  <c r="AE155" i="18"/>
  <c r="AE154" i="18"/>
  <c r="AE153" i="18"/>
  <c r="AE152" i="18"/>
  <c r="AE151" i="18"/>
  <c r="AE149" i="18"/>
  <c r="AE148" i="18"/>
  <c r="AE147" i="18"/>
  <c r="AE146" i="18"/>
  <c r="AE145" i="18"/>
  <c r="AE144" i="18"/>
  <c r="AE143" i="18"/>
  <c r="AE142" i="18"/>
  <c r="AE141" i="18"/>
  <c r="AE140" i="18"/>
  <c r="AE139" i="18"/>
  <c r="AE138" i="18"/>
  <c r="AE137" i="18"/>
  <c r="AE136" i="18"/>
  <c r="AE135" i="18"/>
  <c r="AE134" i="18"/>
  <c r="AE133" i="18"/>
  <c r="AE121" i="18"/>
  <c r="AE120" i="18"/>
  <c r="AE119" i="18"/>
  <c r="AE118" i="18"/>
  <c r="AE117" i="18"/>
  <c r="AE116" i="18"/>
  <c r="AE115" i="18"/>
  <c r="AE114" i="18"/>
  <c r="AE113" i="18"/>
  <c r="AE112" i="18"/>
  <c r="AE111" i="18"/>
  <c r="AE110" i="18"/>
  <c r="AE109" i="18"/>
  <c r="AE108" i="18"/>
  <c r="AE107" i="18"/>
  <c r="AE106" i="18"/>
  <c r="AE105" i="18"/>
  <c r="AE104" i="18"/>
  <c r="AE103" i="18"/>
  <c r="AE102" i="18"/>
  <c r="AE101" i="18"/>
  <c r="AE99" i="18"/>
  <c r="AE97" i="18"/>
  <c r="AE96" i="18"/>
  <c r="AE95" i="18"/>
  <c r="AE88" i="18"/>
  <c r="AE87" i="18"/>
  <c r="AE86" i="18"/>
  <c r="AE85" i="18"/>
  <c r="AE84" i="18"/>
  <c r="AE83" i="18"/>
  <c r="AE82" i="18"/>
  <c r="AE80" i="18"/>
  <c r="AE79" i="18"/>
  <c r="AE78" i="18"/>
  <c r="AE77" i="18"/>
  <c r="AE76" i="18"/>
  <c r="AE75" i="18"/>
  <c r="AE74" i="18"/>
  <c r="AE73" i="18"/>
  <c r="AE72" i="18"/>
  <c r="AE71" i="18"/>
  <c r="AE37" i="18"/>
  <c r="AE36" i="18"/>
  <c r="AE131" i="18"/>
  <c r="AE130" i="18"/>
  <c r="AE129" i="18"/>
  <c r="AE126" i="18"/>
  <c r="AE124" i="18"/>
  <c r="AE94" i="18"/>
  <c r="AE93" i="18"/>
  <c r="AE92" i="18"/>
  <c r="AE91" i="18"/>
  <c r="AE90" i="18"/>
  <c r="AE89" i="18"/>
  <c r="AE69" i="18"/>
  <c r="AE68" i="18"/>
  <c r="AE67" i="18"/>
  <c r="AE66" i="18"/>
  <c r="AE65" i="18"/>
  <c r="AE64" i="18"/>
  <c r="AE62" i="18"/>
  <c r="AE61" i="18"/>
  <c r="AE60" i="18"/>
  <c r="AE59" i="18"/>
  <c r="AE58" i="18"/>
  <c r="AE57" i="18"/>
  <c r="AE55" i="18"/>
  <c r="AE56" i="18"/>
  <c r="AE54" i="18"/>
  <c r="AE53" i="18"/>
  <c r="AE52" i="18"/>
  <c r="AE51" i="18"/>
  <c r="AE50" i="18"/>
  <c r="AE49" i="18"/>
  <c r="AE48" i="18"/>
  <c r="AE47" i="18"/>
  <c r="AE46" i="18"/>
  <c r="AE45" i="18"/>
  <c r="AE44" i="18"/>
  <c r="AE43" i="18"/>
  <c r="AE42" i="18"/>
  <c r="AE41" i="18"/>
  <c r="AE40" i="18"/>
  <c r="AE39" i="18"/>
  <c r="AE38" i="18"/>
  <c r="AE35" i="18"/>
  <c r="AE34" i="18"/>
  <c r="AE33" i="18"/>
  <c r="AE32" i="18"/>
  <c r="AE31" i="18"/>
  <c r="AE30" i="18"/>
  <c r="AE29" i="18"/>
  <c r="AE28" i="18"/>
  <c r="AE26" i="18"/>
  <c r="AE25" i="18"/>
  <c r="AE24" i="18"/>
  <c r="AE23" i="18"/>
  <c r="AE22" i="18"/>
  <c r="AE21" i="18"/>
  <c r="AE20" i="18"/>
  <c r="AE19" i="18"/>
  <c r="AE18" i="18"/>
  <c r="AE17" i="18"/>
  <c r="AE16" i="18"/>
  <c r="AE15" i="18"/>
  <c r="AE14" i="18"/>
  <c r="AE13" i="18"/>
  <c r="AE12" i="18" l="1"/>
  <c r="AE11" i="18"/>
  <c r="AE10" i="18"/>
  <c r="AE9" i="18"/>
  <c r="AD143" i="18" l="1"/>
  <c r="AE100" i="18" l="1"/>
  <c r="AE98" i="18"/>
  <c r="T63" i="18" l="1"/>
  <c r="AE63" i="18" s="1"/>
  <c r="AD89" i="18" l="1"/>
  <c r="AD30" i="18" l="1"/>
  <c r="AD11" i="18" l="1"/>
  <c r="AD164" i="18" l="1"/>
  <c r="AD163" i="18"/>
  <c r="AD162" i="18"/>
  <c r="AD161" i="18"/>
  <c r="AD160" i="18"/>
  <c r="AD159" i="18"/>
  <c r="AD158" i="18"/>
  <c r="AD157" i="18"/>
  <c r="AD156" i="18"/>
  <c r="AD155" i="18"/>
  <c r="AD154" i="18"/>
  <c r="AD153" i="18"/>
  <c r="AD152" i="18"/>
  <c r="AD151" i="18"/>
  <c r="AD149" i="18"/>
  <c r="AD148" i="18"/>
  <c r="AD147" i="18"/>
  <c r="AD146" i="18"/>
  <c r="AD145" i="18"/>
  <c r="AD144" i="18"/>
  <c r="AD141" i="18"/>
  <c r="AD140" i="18"/>
  <c r="AD139" i="18"/>
  <c r="AD138" i="18"/>
  <c r="AD137" i="18"/>
  <c r="AD136" i="18"/>
  <c r="AD135" i="18"/>
  <c r="AD134" i="18"/>
  <c r="AD133" i="18"/>
  <c r="AD122" i="18"/>
  <c r="AD121" i="18"/>
  <c r="AD120" i="18"/>
  <c r="AD119" i="18"/>
  <c r="AD118" i="18"/>
  <c r="AD117" i="18"/>
  <c r="AD116" i="18"/>
  <c r="AD115" i="18"/>
  <c r="AD114" i="18"/>
  <c r="AD113" i="18"/>
  <c r="AD112" i="18"/>
  <c r="AD111" i="18"/>
  <c r="AD110" i="18"/>
  <c r="AD109" i="18"/>
  <c r="AD107" i="18"/>
  <c r="AD106" i="18"/>
  <c r="AD105" i="18"/>
  <c r="AD104" i="18"/>
  <c r="AD103" i="18"/>
  <c r="AD102" i="18"/>
  <c r="AD101" i="18"/>
  <c r="AD100" i="18"/>
  <c r="AD99" i="18"/>
  <c r="AD98" i="18"/>
  <c r="AD97" i="18"/>
  <c r="AD96" i="18"/>
  <c r="AD95" i="18"/>
  <c r="AD94" i="18"/>
  <c r="AD93" i="18"/>
  <c r="AD91" i="18"/>
  <c r="AD90" i="18"/>
  <c r="AD88" i="18"/>
  <c r="AD87" i="18"/>
  <c r="AD86" i="18"/>
  <c r="AD85" i="18"/>
  <c r="AD84" i="18"/>
  <c r="AD83" i="18"/>
  <c r="AD82" i="18"/>
  <c r="AD81" i="18"/>
  <c r="AD80" i="18"/>
  <c r="AD78" i="18"/>
  <c r="AD77" i="18"/>
  <c r="AD76" i="18"/>
  <c r="AD70" i="18"/>
  <c r="AD69" i="18"/>
  <c r="AD68" i="18"/>
  <c r="AD65" i="18"/>
  <c r="AD64" i="18"/>
  <c r="AD63" i="18"/>
  <c r="AD61" i="18"/>
  <c r="AD56" i="18"/>
  <c r="AD55" i="18"/>
  <c r="AD54" i="18"/>
  <c r="AD53" i="18"/>
  <c r="AD52" i="18"/>
  <c r="AD51" i="18"/>
  <c r="AD50" i="18"/>
  <c r="AD47" i="18"/>
  <c r="AD45" i="18"/>
  <c r="AD42" i="18"/>
  <c r="AD36" i="18"/>
  <c r="AD35" i="18"/>
  <c r="AD34" i="18"/>
  <c r="AD33" i="18"/>
  <c r="AD32" i="18"/>
  <c r="AD31" i="18"/>
  <c r="AD29" i="18"/>
  <c r="T27" i="18"/>
  <c r="AE27" i="18" s="1"/>
  <c r="AD26" i="18"/>
  <c r="AD24" i="18"/>
  <c r="AD23" i="18"/>
  <c r="AD22" i="18"/>
  <c r="AD20" i="18"/>
  <c r="AD18" i="18"/>
  <c r="AD17" i="18"/>
  <c r="AD16" i="18"/>
  <c r="AD15" i="18"/>
  <c r="AD13" i="18"/>
  <c r="AD10" i="18"/>
  <c r="AD9" i="18"/>
  <c r="K123" i="15" l="1"/>
  <c r="J123" i="15"/>
  <c r="AD122" i="15"/>
  <c r="AC122" i="15"/>
  <c r="AD121" i="15"/>
  <c r="AC121" i="15"/>
  <c r="AD120" i="15"/>
  <c r="AC120" i="15"/>
  <c r="AD119" i="15"/>
  <c r="AC119" i="15"/>
  <c r="AD118" i="15"/>
  <c r="AC118" i="15"/>
  <c r="AD117" i="15"/>
  <c r="AC117" i="15"/>
  <c r="AD116" i="15"/>
  <c r="AC116" i="15"/>
  <c r="AD115" i="15"/>
  <c r="AC115" i="15"/>
  <c r="AD114" i="15"/>
  <c r="AC114" i="15"/>
  <c r="AD113" i="15"/>
  <c r="AC113" i="15"/>
  <c r="AD112" i="15"/>
  <c r="AC112" i="15"/>
  <c r="AD111" i="15"/>
  <c r="AC111" i="15"/>
  <c r="AD110" i="15"/>
  <c r="AC110" i="15"/>
  <c r="AD109" i="15"/>
  <c r="AC109" i="15"/>
  <c r="AD108" i="15"/>
  <c r="AC108" i="15"/>
  <c r="AD107" i="15"/>
  <c r="AC107" i="15"/>
  <c r="AD106" i="15"/>
  <c r="AC106" i="15"/>
  <c r="AD105" i="15"/>
  <c r="AC105" i="15"/>
  <c r="AD104" i="15"/>
  <c r="AC104" i="15"/>
  <c r="AD103" i="15"/>
  <c r="AC103" i="15"/>
  <c r="AD102" i="15"/>
  <c r="AC102" i="15"/>
  <c r="AD101" i="15"/>
  <c r="AC101" i="15"/>
  <c r="AD100" i="15"/>
  <c r="AC100" i="15"/>
  <c r="AD99" i="15"/>
  <c r="AC99" i="15"/>
  <c r="AD98" i="15"/>
  <c r="AC98" i="15"/>
  <c r="AD97" i="15"/>
  <c r="AC97" i="15"/>
  <c r="AD96" i="15"/>
  <c r="AC96" i="15"/>
  <c r="AD95" i="15"/>
  <c r="AC95" i="15"/>
  <c r="AD94" i="15"/>
  <c r="AC94" i="15"/>
  <c r="AD93" i="15"/>
  <c r="AC93" i="15"/>
  <c r="AD92" i="15"/>
  <c r="AC92" i="15"/>
  <c r="AD91" i="15"/>
  <c r="AC91" i="15"/>
  <c r="AD90" i="15"/>
  <c r="AC90" i="15"/>
  <c r="AD89" i="15"/>
  <c r="AC89" i="15"/>
  <c r="AD88" i="15"/>
  <c r="AC88" i="15"/>
  <c r="AD87" i="15"/>
  <c r="AC87" i="15"/>
  <c r="AD86" i="15"/>
  <c r="AC86" i="15"/>
  <c r="AD85" i="15"/>
  <c r="AC85" i="15"/>
  <c r="AD84" i="15"/>
  <c r="AC84" i="15"/>
  <c r="AD83" i="15"/>
  <c r="AC83" i="15"/>
  <c r="AD82" i="15"/>
  <c r="AC82" i="15"/>
  <c r="AD81" i="15"/>
  <c r="AC81" i="15"/>
  <c r="AD80" i="15"/>
  <c r="AC80" i="15"/>
  <c r="AD79" i="15"/>
  <c r="AC79" i="15"/>
  <c r="AD78" i="15"/>
  <c r="AC78" i="15"/>
  <c r="AD77" i="15"/>
  <c r="AC77" i="15"/>
  <c r="AD76" i="15"/>
  <c r="AC76" i="15"/>
  <c r="AD75" i="15"/>
  <c r="AC75" i="15"/>
  <c r="AD74" i="15"/>
  <c r="AC74" i="15"/>
  <c r="AD73" i="15"/>
  <c r="AC73" i="15"/>
  <c r="AD72" i="15"/>
  <c r="AC72" i="15"/>
  <c r="AD71" i="15"/>
  <c r="AC71" i="15"/>
  <c r="AD70" i="15"/>
  <c r="AC70" i="15"/>
  <c r="AD69" i="15"/>
  <c r="AC69" i="15"/>
  <c r="AD68" i="15"/>
  <c r="AC68" i="15"/>
  <c r="AD67" i="15"/>
  <c r="AC67" i="15"/>
  <c r="AD66" i="15"/>
  <c r="AC66" i="15"/>
  <c r="AD65" i="15"/>
  <c r="AC65" i="15"/>
  <c r="AD64" i="15"/>
  <c r="AC64" i="15"/>
  <c r="AD63" i="15"/>
  <c r="AC63" i="15"/>
  <c r="AD62" i="15"/>
  <c r="AC62" i="15"/>
  <c r="AD61" i="15"/>
  <c r="AC61" i="15"/>
  <c r="AD60" i="15"/>
  <c r="AC60" i="15"/>
  <c r="AD59" i="15"/>
  <c r="AC59" i="15"/>
  <c r="AD58" i="15"/>
  <c r="AC58" i="15"/>
  <c r="AD57" i="15"/>
  <c r="AC57" i="15"/>
  <c r="AD56" i="15"/>
  <c r="AC56" i="15"/>
  <c r="AD55" i="15"/>
  <c r="AC55" i="15"/>
  <c r="AD54" i="15"/>
  <c r="AC54" i="15"/>
  <c r="AD53" i="15"/>
  <c r="AC53" i="15"/>
  <c r="AD52" i="15"/>
  <c r="AC52" i="15"/>
  <c r="AD51" i="15"/>
  <c r="AC51" i="15"/>
  <c r="AD50" i="15"/>
  <c r="AC50" i="15"/>
  <c r="AD49" i="15"/>
  <c r="AC49" i="15"/>
  <c r="AD48" i="15"/>
  <c r="AC48" i="15"/>
  <c r="AD47" i="15"/>
  <c r="AC47" i="15"/>
  <c r="AD46" i="15"/>
  <c r="AC46" i="15"/>
  <c r="AD45" i="15"/>
  <c r="AC45" i="15"/>
  <c r="AD44" i="15"/>
  <c r="AC44" i="15"/>
  <c r="AD43" i="15"/>
  <c r="AC43" i="15"/>
  <c r="AD42" i="15"/>
  <c r="AC42" i="15"/>
  <c r="AD41" i="15"/>
  <c r="AC41" i="15"/>
  <c r="AD40" i="15"/>
  <c r="AC40" i="15"/>
  <c r="AD39" i="15"/>
  <c r="AC39" i="15"/>
  <c r="AD38" i="15"/>
  <c r="AC38" i="15"/>
  <c r="AD37" i="15"/>
  <c r="AC37" i="15"/>
  <c r="AD36" i="15"/>
  <c r="AC36" i="15"/>
  <c r="AD35" i="15"/>
  <c r="AC35" i="15"/>
  <c r="AD34" i="15"/>
  <c r="AC34" i="15"/>
  <c r="AD33" i="15"/>
  <c r="AC33" i="15"/>
  <c r="AD32" i="15"/>
  <c r="AC32" i="15"/>
  <c r="AD31" i="15"/>
  <c r="AC31" i="15"/>
  <c r="AD30" i="15"/>
  <c r="AC30" i="15"/>
  <c r="AD29" i="15"/>
  <c r="AC29" i="15"/>
  <c r="AD28" i="15"/>
  <c r="AC28" i="15"/>
  <c r="AD27" i="15"/>
  <c r="AC27" i="15"/>
  <c r="AD26" i="15"/>
  <c r="AC26" i="15"/>
  <c r="AD25" i="15"/>
  <c r="AC25" i="15"/>
  <c r="AD24" i="15"/>
  <c r="AC24" i="15"/>
  <c r="AD23" i="15"/>
  <c r="AC23" i="15"/>
  <c r="AD22" i="15"/>
  <c r="AC22" i="15"/>
  <c r="AD21" i="15"/>
  <c r="AC21" i="15"/>
  <c r="AD20" i="15"/>
  <c r="AC20" i="15"/>
  <c r="AD19" i="15"/>
  <c r="AC19" i="15"/>
  <c r="AD18" i="15"/>
  <c r="AC18" i="15"/>
  <c r="AD17" i="15"/>
  <c r="AC17" i="15"/>
  <c r="AD16" i="15"/>
  <c r="AC16" i="15"/>
  <c r="AD15" i="15"/>
  <c r="AC15" i="15"/>
  <c r="AD14" i="15"/>
  <c r="AC14" i="15"/>
  <c r="AD13" i="15"/>
  <c r="AC13" i="15"/>
  <c r="AD12" i="15"/>
  <c r="AC12" i="15"/>
  <c r="AD11" i="15"/>
  <c r="AC11" i="15"/>
  <c r="AD10" i="15"/>
  <c r="AC10" i="15"/>
  <c r="AD9" i="15"/>
  <c r="AC9" i="15"/>
  <c r="AD8" i="15"/>
  <c r="AC8" i="15"/>
</calcChain>
</file>

<file path=xl/sharedStrings.xml><?xml version="1.0" encoding="utf-8"?>
<sst xmlns="http://schemas.openxmlformats.org/spreadsheetml/2006/main" count="2634" uniqueCount="1138">
  <si>
    <r>
      <t xml:space="preserve">A continuación, se presenta el reporte de avance del plan de estratégico sectorial para el cuarto trimestre de 2019 a nivel de iniciativas, la información se distribuye de la siguiente manera teniendo en cuenta que la primera columna es la "A" de izquierda a derecha.
</t>
    </r>
    <r>
      <rPr>
        <b/>
        <sz val="11"/>
        <color theme="1"/>
        <rFont val="Calibri"/>
        <family val="2"/>
        <scheme val="minor"/>
      </rPr>
      <t>Columna A "Bases PND":</t>
    </r>
    <r>
      <rPr>
        <sz val="11"/>
        <color theme="1"/>
        <rFont val="Calibri"/>
        <family val="2"/>
        <scheme val="minor"/>
      </rPr>
      <t xml:space="preserve"> Se refiere al curso de acción del sector TIC para remover obstáculos y transformar las condiciones que hagan posible acelerar el crecimiento económico y la equidad de oportunidades correspondiente a las iniciativas dentro del Plan Nacional de Desarrollo 
</t>
    </r>
    <r>
      <rPr>
        <b/>
        <sz val="11"/>
        <color theme="1"/>
        <rFont val="Calibri"/>
        <family val="2"/>
        <scheme val="minor"/>
      </rPr>
      <t>Columna B "Líneas de Acción PND":</t>
    </r>
    <r>
      <rPr>
        <sz val="11"/>
        <color theme="1"/>
        <rFont val="Calibri"/>
        <family val="2"/>
        <scheme val="minor"/>
      </rPr>
      <t xml:space="preserve"> se definen las líneas estratégicas del Plan Estratégico del sector TIC a saber:
</t>
    </r>
    <r>
      <rPr>
        <b/>
        <sz val="11"/>
        <color theme="1"/>
        <rFont val="Calibri"/>
        <family val="2"/>
        <scheme val="minor"/>
      </rPr>
      <t>-Colombia se conecta:</t>
    </r>
    <r>
      <rPr>
        <sz val="11"/>
        <color theme="1"/>
        <rFont val="Calibri"/>
        <family val="2"/>
        <scheme val="minor"/>
      </rPr>
      <t xml:space="preserve"> masificación de la banda ancha e inclusión de todos los colombianos.
</t>
    </r>
    <r>
      <rPr>
        <b/>
        <sz val="11"/>
        <color theme="1"/>
        <rFont val="Calibri"/>
        <family val="2"/>
        <scheme val="minor"/>
      </rPr>
      <t>-Hacia una sociedad digital e industria 4.0:</t>
    </r>
    <r>
      <rPr>
        <sz val="11"/>
        <color theme="1"/>
        <rFont val="Calibri"/>
        <family val="2"/>
        <scheme val="minor"/>
      </rPr>
      <t xml:space="preserve"> Por una relación más eficiente, efectiva y transparente entre mercados, ciudadanos y Estado.
</t>
    </r>
    <r>
      <rPr>
        <b/>
        <sz val="11"/>
        <color theme="1"/>
        <rFont val="Calibri"/>
        <family val="2"/>
        <scheme val="minor"/>
      </rPr>
      <t>Columna C. "Objetivo de Desarrollo Sostenible relacionado":</t>
    </r>
    <r>
      <rPr>
        <sz val="11"/>
        <color theme="1"/>
        <rFont val="Calibri"/>
        <family val="2"/>
        <scheme val="minor"/>
      </rPr>
      <t xml:space="preserve"> conjunto de políticas para la adopción de medidas para poner fin a la pobreza, proteger el planeta y garantizar que todas las personas gocen de paz y prosperidad.
</t>
    </r>
    <r>
      <rPr>
        <b/>
        <sz val="11"/>
        <color theme="1"/>
        <rFont val="Calibri"/>
        <family val="2"/>
        <scheme val="minor"/>
      </rPr>
      <t>Columna D. “Eje”:</t>
    </r>
    <r>
      <rPr>
        <sz val="11"/>
        <color theme="1"/>
        <rFont val="Calibri"/>
        <family val="2"/>
        <scheme val="minor"/>
      </rPr>
      <t xml:space="preserve">
</t>
    </r>
    <r>
      <rPr>
        <b/>
        <sz val="11"/>
        <color theme="1"/>
        <rFont val="Calibri"/>
        <family val="2"/>
        <scheme val="minor"/>
      </rPr>
      <t>Eje Estratégico:</t>
    </r>
    <r>
      <rPr>
        <sz val="11"/>
        <color theme="1"/>
        <rFont val="Calibri"/>
        <family val="2"/>
        <scheme val="minor"/>
      </rPr>
      <t xml:space="preserve">
</t>
    </r>
    <r>
      <rPr>
        <b/>
        <sz val="11"/>
        <color theme="1"/>
        <rFont val="Calibri"/>
        <family val="2"/>
        <scheme val="minor"/>
      </rPr>
      <t>-Entorno TIC para el desarrollo digital:</t>
    </r>
    <r>
      <rPr>
        <sz val="11"/>
        <color theme="1"/>
        <rFont val="Calibri"/>
        <family val="2"/>
        <scheme val="minor"/>
      </rPr>
      <t xml:space="preserve"> Condiciones habilitantes que impulsan la inversión como vehículo para conectar a los colombianos y llevar los beneficios de las tecnologías a toda la población
</t>
    </r>
    <r>
      <rPr>
        <b/>
        <sz val="11"/>
        <color theme="1"/>
        <rFont val="Calibri"/>
        <family val="2"/>
        <scheme val="minor"/>
      </rPr>
      <t>-Inclusión Social Digital:</t>
    </r>
    <r>
      <rPr>
        <sz val="11"/>
        <color theme="1"/>
        <rFont val="Calibri"/>
        <family val="2"/>
        <scheme val="minor"/>
      </rPr>
      <t xml:space="preserve"> Mecanismos para que ningún colombiano se quede por fuera del entorno digital
</t>
    </r>
    <r>
      <rPr>
        <b/>
        <sz val="11"/>
        <color theme="1"/>
        <rFont val="Calibri"/>
        <family val="2"/>
        <scheme val="minor"/>
      </rPr>
      <t>-Ciudadanos y Hogares Empoderados del Entorno Digital:</t>
    </r>
    <r>
      <rPr>
        <sz val="11"/>
        <color theme="1"/>
        <rFont val="Calibri"/>
        <family val="2"/>
        <scheme val="minor"/>
      </rPr>
      <t xml:space="preserve"> Mecanismos para que los ciudadanos y los hogares hagan uso de los bienes y servicios digitales de todos los sectores de la economía y los territorios
</t>
    </r>
    <r>
      <rPr>
        <b/>
        <sz val="11"/>
        <color theme="1"/>
        <rFont val="Calibri"/>
        <family val="2"/>
        <scheme val="minor"/>
      </rPr>
      <t>-Transformación Digital Sectorial y Territorial:</t>
    </r>
    <r>
      <rPr>
        <sz val="11"/>
        <color theme="1"/>
        <rFont val="Calibri"/>
        <family val="2"/>
        <scheme val="minor"/>
      </rPr>
      <t xml:space="preserve"> Mecanismos para impulsar la transformación digital de los sectores de la economía y los territorios
</t>
    </r>
    <r>
      <rPr>
        <b/>
        <sz val="11"/>
        <color theme="1"/>
        <rFont val="Calibri"/>
        <family val="2"/>
        <scheme val="minor"/>
      </rPr>
      <t>Columna E “Estrategia”:</t>
    </r>
    <r>
      <rPr>
        <sz val="11"/>
        <color theme="1"/>
        <rFont val="Calibri"/>
        <family val="2"/>
        <scheme val="minor"/>
      </rPr>
      <t xml:space="preserve"> Define el plan de actuación con el que se logrará el objetivo de la iniciativa.
</t>
    </r>
    <r>
      <rPr>
        <b/>
        <sz val="11"/>
        <color theme="1"/>
        <rFont val="Calibri"/>
        <family val="2"/>
        <scheme val="minor"/>
      </rPr>
      <t xml:space="preserve">Columna F "Iniciativa": </t>
    </r>
    <r>
      <rPr>
        <sz val="11"/>
        <color theme="1"/>
        <rFont val="Calibri"/>
        <family val="2"/>
        <scheme val="minor"/>
      </rPr>
      <t xml:space="preserve">se relacionan las iniciativas del plan estratégico para la vigencia actual, se definen como el componente básico o módulo articulador del esquema de planeación estratégica adoptado por el Ministerio TIC, como cabeza de sector.
</t>
    </r>
    <r>
      <rPr>
        <b/>
        <sz val="11"/>
        <color theme="1"/>
        <rFont val="Calibri"/>
        <family val="2"/>
        <scheme val="minor"/>
      </rPr>
      <t>Columna G “Objetivo Iniciativa”:</t>
    </r>
    <r>
      <rPr>
        <sz val="11"/>
        <color theme="1"/>
        <rFont val="Calibri"/>
        <family val="2"/>
        <scheme val="minor"/>
      </rPr>
      <t xml:space="preserve"> Finalidad al que se desea lograr en el desarrollo de la iniciativa.
</t>
    </r>
    <r>
      <rPr>
        <b/>
        <sz val="11"/>
        <color theme="1"/>
        <rFont val="Calibri"/>
        <family val="2"/>
        <scheme val="minor"/>
      </rPr>
      <t xml:space="preserve">Columna H "Políticas de Gestión y Desempeño Institucional": </t>
    </r>
    <r>
      <rPr>
        <sz val="11"/>
        <color theme="1"/>
        <rFont val="Calibri"/>
        <family val="2"/>
        <scheme val="minor"/>
      </rPr>
      <t xml:space="preserve">Artículo 2.2.22.2.1 Políticas de Gestión y Desempeño Institucional. Las políticas de Desarrollo Administrativo de que trata la Ley 489 de 1998, formuladas por el Departamento Administrativo de 1;3 Función Pública y los demás líderes, se denominarán políticas de Gestión y Desempeño Institucional y comprenderán, entre otras, las siguientes: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12. Seguridad Digital
13. Defensa jurídica
14. Gestión del conocimiento y la innovación
15. Control interno
16. Seguimiento y evaluación del desempeño institucional
17. Mejora Normativa
Las Políticas de Gestión y Desempeño Institucional se regirán por las normas que las regulan o reglamentan y se implementarán a través de planes, programas, proyectos, metodologías y estrategias. 
</t>
    </r>
    <r>
      <rPr>
        <b/>
        <sz val="11"/>
        <color theme="1"/>
        <rFont val="Calibri"/>
        <family val="2"/>
        <scheme val="minor"/>
      </rPr>
      <t>Columna I:"Proceso MIG":</t>
    </r>
    <r>
      <rPr>
        <sz val="11"/>
        <color theme="1"/>
        <rFont val="Calibri"/>
        <family val="2"/>
        <scheme val="minor"/>
      </rPr>
      <t xml:space="preserve"> Proceso por el cual la iniciativa se clasifica dentro del Modelo Integrado de Gestión.
</t>
    </r>
    <r>
      <rPr>
        <b/>
        <sz val="11"/>
        <color theme="1"/>
        <rFont val="Calibri"/>
        <family val="2"/>
        <scheme val="minor"/>
      </rPr>
      <t>Columna J "Apropiación 2019":</t>
    </r>
    <r>
      <rPr>
        <sz val="11"/>
        <color theme="1"/>
        <rFont val="Calibri"/>
        <family val="2"/>
        <scheme val="minor"/>
      </rPr>
      <t xml:space="preserve"> Se relaciona la ejecución por iniciativa para la vigencia 2019.
</t>
    </r>
    <r>
      <rPr>
        <b/>
        <sz val="11"/>
        <color theme="1"/>
        <rFont val="Calibri"/>
        <family val="2"/>
        <scheme val="minor"/>
      </rPr>
      <t>Columna K "Ejecución 2019":</t>
    </r>
    <r>
      <rPr>
        <sz val="11"/>
        <color theme="1"/>
        <rFont val="Calibri"/>
        <family val="2"/>
        <scheme val="minor"/>
      </rPr>
      <t xml:space="preserve"> Se relaciona la ejecución por iniciativa para la vigencia 2019.
Columna L "Apropiación 2020": Se relaciona la ejecución por iniciativa para la vigencia 2020.
Columna M "Ejecución 2020": Se relaciona la ejecución por iniciativa para la vigencia 2020.
</t>
    </r>
    <r>
      <rPr>
        <b/>
        <sz val="11"/>
        <color theme="1"/>
        <rFont val="Calibri"/>
        <family val="2"/>
        <scheme val="minor"/>
      </rPr>
      <t>Columna N "Proyecto Fuente de Recursos vigencia 2020":</t>
    </r>
    <r>
      <rPr>
        <sz val="11"/>
        <color theme="1"/>
        <rFont val="Calibri"/>
        <family val="2"/>
        <scheme val="minor"/>
      </rPr>
      <t xml:space="preserve"> Se relaciona el proyecto de inversión que aporta recursos al desarrollo de cada iniciativa
</t>
    </r>
    <r>
      <rPr>
        <b/>
        <sz val="11"/>
        <color theme="1"/>
        <rFont val="Calibri"/>
        <family val="2"/>
        <scheme val="minor"/>
      </rPr>
      <t>Columna O “Producto de la Iniciativa”:</t>
    </r>
    <r>
      <rPr>
        <sz val="11"/>
        <color theme="1"/>
        <rFont val="Calibri"/>
        <family val="2"/>
        <scheme val="minor"/>
      </rPr>
      <t xml:space="preserve"> Se refiere al resultado puntual del logro al que se quiere llegar
</t>
    </r>
    <r>
      <rPr>
        <b/>
        <sz val="11"/>
        <color theme="1"/>
        <rFont val="Calibri"/>
        <family val="2"/>
        <scheme val="minor"/>
      </rPr>
      <t>Columna P "Indicador de la Iniciativa":</t>
    </r>
    <r>
      <rPr>
        <sz val="11"/>
        <color theme="1"/>
        <rFont val="Calibri"/>
        <family val="2"/>
        <scheme val="minor"/>
      </rPr>
      <t xml:space="preserve"> Se refiere al nombre de cada uno de los indicadores que muestran el cumplimiento de las iniciativas del Plan estratégico para el cuarto trimestre 2020.
</t>
    </r>
    <r>
      <rPr>
        <b/>
        <sz val="11"/>
        <color theme="1"/>
        <rFont val="Calibri"/>
        <family val="2"/>
        <scheme val="minor"/>
      </rPr>
      <t>Columna Q "Tipo de Indicador":</t>
    </r>
    <r>
      <rPr>
        <sz val="11"/>
        <color theme="1"/>
        <rFont val="Calibri"/>
        <family val="2"/>
        <scheme val="minor"/>
      </rPr>
      <t xml:space="preserve"> Forma en que se calculan los avances del indicador con respecto a la meta
</t>
    </r>
    <r>
      <rPr>
        <b/>
        <sz val="11"/>
        <color theme="1"/>
        <rFont val="Calibri"/>
        <family val="2"/>
        <scheme val="minor"/>
      </rPr>
      <t>-Acumulado:</t>
    </r>
    <r>
      <rPr>
        <sz val="11"/>
        <color theme="1"/>
        <rFont val="Calibri"/>
        <family val="2"/>
        <scheme val="minor"/>
      </rPr>
      <t xml:space="preserve"> mide el resultado obtenido en una fecha determinada, incluyendo en el cálculo cuatrienal los resultados de los años anteriores.
</t>
    </r>
    <r>
      <rPr>
        <b/>
        <sz val="11"/>
        <color theme="1"/>
        <rFont val="Calibri"/>
        <family val="2"/>
        <scheme val="minor"/>
      </rPr>
      <t xml:space="preserve">-Capacidad: </t>
    </r>
    <r>
      <rPr>
        <sz val="11"/>
        <color theme="1"/>
        <rFont val="Calibri"/>
        <family val="2"/>
        <scheme val="minor"/>
      </rPr>
      <t xml:space="preserve">Centran la atención entre el punto de partida (línea base) y el punto esperado de llegada (meta)
</t>
    </r>
    <r>
      <rPr>
        <b/>
        <sz val="11"/>
        <color theme="1"/>
        <rFont val="Calibri"/>
        <family val="2"/>
        <scheme val="minor"/>
      </rPr>
      <t>-Flujo:</t>
    </r>
    <r>
      <rPr>
        <sz val="11"/>
        <color theme="1"/>
        <rFont val="Calibri"/>
        <family val="2"/>
        <scheme val="minor"/>
      </rPr>
      <t xml:space="preserve"> Miden los logros que se repiten cada año y a lo largo de este, sin que los resultados de este afecten los del año anterior o el siguiente.
</t>
    </r>
    <r>
      <rPr>
        <b/>
        <sz val="11"/>
        <color theme="1"/>
        <rFont val="Calibri"/>
        <family val="2"/>
        <scheme val="minor"/>
      </rPr>
      <t>-Reducción:</t>
    </r>
    <r>
      <rPr>
        <sz val="11"/>
        <color theme="1"/>
        <rFont val="Calibri"/>
        <family val="2"/>
        <scheme val="minor"/>
      </rPr>
      <t xml:space="preserve"> Miden los esfuerzos de un sector o entidad por disminuir un valor que se tiene a una fecha determinada.
</t>
    </r>
    <r>
      <rPr>
        <b/>
        <sz val="11"/>
        <color theme="1"/>
        <rFont val="Calibri"/>
        <family val="2"/>
        <scheme val="minor"/>
      </rPr>
      <t xml:space="preserve">Columna R "Línea base": </t>
    </r>
    <r>
      <rPr>
        <sz val="11"/>
        <color theme="1"/>
        <rFont val="Calibri"/>
        <family val="2"/>
        <scheme val="minor"/>
      </rPr>
      <t xml:space="preserve">Punto de referencia a partir del cual, se puede medir el cambio que genera la intervención pública.
</t>
    </r>
    <r>
      <rPr>
        <b/>
        <sz val="11"/>
        <color theme="1"/>
        <rFont val="Calibri"/>
        <family val="2"/>
        <scheme val="minor"/>
      </rPr>
      <t xml:space="preserve">Columna S "Meta 2019": </t>
    </r>
    <r>
      <rPr>
        <sz val="11"/>
        <color theme="1"/>
        <rFont val="Calibri"/>
        <family val="2"/>
        <scheme val="minor"/>
      </rPr>
      <t xml:space="preserve">Se refiere a las unidades a entregar asociadas al cumplimiento del indicador para la vigencia 2019.
</t>
    </r>
    <r>
      <rPr>
        <b/>
        <sz val="11"/>
        <color theme="1"/>
        <rFont val="Calibri"/>
        <family val="2"/>
        <scheme val="minor"/>
      </rPr>
      <t>Columna T "Avance 4T-2019":</t>
    </r>
    <r>
      <rPr>
        <sz val="11"/>
        <color theme="1"/>
        <rFont val="Calibri"/>
        <family val="2"/>
        <scheme val="minor"/>
      </rPr>
      <t xml:space="preserve"> Se refiere al avance entregado acumulado o sin acumular (dependiendo del tipo de indicador) para la vigencia 2019.
</t>
    </r>
    <r>
      <rPr>
        <b/>
        <sz val="11"/>
        <color theme="1"/>
        <rFont val="Calibri"/>
        <family val="2"/>
        <scheme val="minor"/>
      </rPr>
      <t>Columna U "Meta 2020":</t>
    </r>
    <r>
      <rPr>
        <sz val="11"/>
        <color theme="1"/>
        <rFont val="Calibri"/>
        <family val="2"/>
        <scheme val="minor"/>
      </rPr>
      <t xml:space="preserve"> Se refiere a las unidades a entregar asociadas al cumplimiento del indicador para la vigencia 2020.
Columna V "Avance 1T-2020": Se refiere al avance entregado acumulado o sin acumular (dependiendo del tipo de indicador) para la vigencia 2020.
</t>
    </r>
    <r>
      <rPr>
        <b/>
        <sz val="11"/>
        <color theme="1"/>
        <rFont val="Calibri"/>
        <family val="2"/>
        <scheme val="minor"/>
      </rPr>
      <t>Columna W "Meta 2021":</t>
    </r>
    <r>
      <rPr>
        <sz val="11"/>
        <color theme="1"/>
        <rFont val="Calibri"/>
        <family val="2"/>
        <scheme val="minor"/>
      </rPr>
      <t xml:space="preserve"> Se refiere a las unidades a entregar asociadas al cumplimiento del indicador para la vigencia 2021.
</t>
    </r>
    <r>
      <rPr>
        <b/>
        <sz val="11"/>
        <color theme="1"/>
        <rFont val="Calibri"/>
        <family val="2"/>
        <scheme val="minor"/>
      </rPr>
      <t xml:space="preserve">Columna X "Meta 2022": </t>
    </r>
    <r>
      <rPr>
        <sz val="11"/>
        <color theme="1"/>
        <rFont val="Calibri"/>
        <family val="2"/>
        <scheme val="minor"/>
      </rPr>
      <t xml:space="preserve">Se refiere a las unidades a entregar asociadas al cumplimiento del indicador para la vigencia 2022.
</t>
    </r>
    <r>
      <rPr>
        <b/>
        <sz val="11"/>
        <color theme="1"/>
        <rFont val="Calibri"/>
        <family val="2"/>
        <scheme val="minor"/>
      </rPr>
      <t>Columna Y "Meta Cuatrienio":</t>
    </r>
    <r>
      <rPr>
        <sz val="11"/>
        <color theme="1"/>
        <rFont val="Calibri"/>
        <family val="2"/>
        <scheme val="minor"/>
      </rPr>
      <t xml:space="preserve"> Se refiere a las unidades acumuladas a entregar asociadas al cumplimiento del indicador para el cuatrienio.
</t>
    </r>
    <r>
      <rPr>
        <b/>
        <sz val="11"/>
        <color theme="1"/>
        <rFont val="Calibri"/>
        <family val="2"/>
        <scheme val="minor"/>
      </rPr>
      <t>Columna Z: "Avance Cuatrienio":</t>
    </r>
    <r>
      <rPr>
        <sz val="11"/>
        <color theme="1"/>
        <rFont val="Calibri"/>
        <family val="2"/>
        <scheme val="minor"/>
      </rPr>
      <t xml:space="preserve"> Se refiere al avance acumulado entregado para el cuatrienio.
</t>
    </r>
    <r>
      <rPr>
        <b/>
        <sz val="11"/>
        <color theme="1"/>
        <rFont val="Calibri"/>
        <family val="2"/>
        <scheme val="minor"/>
      </rPr>
      <t>Columna AA "Dependencia responsable":</t>
    </r>
    <r>
      <rPr>
        <sz val="11"/>
        <color theme="1"/>
        <rFont val="Calibri"/>
        <family val="2"/>
        <scheme val="minor"/>
      </rPr>
      <t xml:space="preserve"> Corresponde a la dependencia o entidad asociada al cumplimiento de cada una de las iniciativas del Plan Estratégico.</t>
    </r>
  </si>
  <si>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</si>
  <si>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</si>
  <si>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</si>
  <si>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</si>
  <si>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</si>
  <si>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</si>
  <si>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</si>
  <si>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</si>
  <si>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</si>
  <si>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t>
  </si>
  <si>
    <t>Ejecución 2019</t>
  </si>
  <si>
    <t>Apropiación 2020 (junio 30)</t>
  </si>
  <si>
    <t>Ejecución 2020 (junio 30)</t>
  </si>
  <si>
    <t>Proyecto Fuente de Recursos vigencia 2020</t>
  </si>
  <si>
    <t>Producto de la Iniciativa</t>
  </si>
  <si>
    <t>Indicador de la Iniciativa</t>
  </si>
  <si>
    <t>Tipo de Indicador</t>
  </si>
  <si>
    <t>Línea Base</t>
  </si>
  <si>
    <t>Meta 2019</t>
  </si>
  <si>
    <t>Avance 2019</t>
  </si>
  <si>
    <t>Meta 2020</t>
  </si>
  <si>
    <t>Avance 2020 (Corte 30 de junio)</t>
  </si>
  <si>
    <t>Avance Cualitativo 2020 (Corte 30 de junio)</t>
  </si>
  <si>
    <t>Meta 2021</t>
  </si>
  <si>
    <t>Avance 2021</t>
  </si>
  <si>
    <t>Avance Cualitativo 2021</t>
  </si>
  <si>
    <t>Meta 2022</t>
  </si>
  <si>
    <t>Avance 2022</t>
  </si>
  <si>
    <t>Avance Cualitativo 2022</t>
  </si>
  <si>
    <t>Meta Cuatrienio</t>
  </si>
  <si>
    <t xml:space="preserve">Avance Cuatrienio </t>
  </si>
  <si>
    <t>Dependencia Responsable</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</si>
  <si>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</si>
  <si>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</si>
  <si>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</si>
  <si>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</si>
  <si>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</si>
  <si>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 xml:space="preserve">Vigilancia y control integral del sector telecomunicaciones móvil, no móvil, radiodifusión sonora, televisión y al sector de servicios Postales. </t>
  </si>
  <si>
    <t xml:space="preserve">Fortalecer la inspección, vigilancia y control de las obligaciones legales, reglamentarias y regulatorias a cargo de los prestadores de servicios de telecomunicaciones móviles, no móviles radiodifusión sonora y televisión, así como al sector de servicios postales.  </t>
  </si>
  <si>
    <t>Vigilancia y Control</t>
  </si>
  <si>
    <t>Análisis y control en los servicios de telecomunicaciones y postales a nivel nacional</t>
  </si>
  <si>
    <t>Informe de análisis de cumplimiento del régimen normativo por materias y por sector.</t>
  </si>
  <si>
    <t>Documento de análisis respecto del cumplimiento del régimen normativo por materias y por sector generado</t>
  </si>
  <si>
    <t>Acumulado</t>
  </si>
  <si>
    <t xml:space="preserve">Durante el periodo fueron ejercidas las funciones de Inspección y Vigilancia a los sectores de telecomunicaciones y servicios Postales, como resultado de ello se realizaron 280 visitas y /o verificaciones a los vigilados. Así mismo se ejerció el proceso administrativo sancionatorio a través de la apertura de 150 investigaciones y se decidió mediante acto administrativo 126 procesos. De igual manera, durante el periodo se presentó ante el Departamento Nacional de Planeación y el Ministerio de Hacienda, la solicitud de aprobación de vigencias futuras para el proceso de contratación del grupo interdisciplinario que apoyará a la Dirección de Vigilancia y Control en la inspección y vigilancia de las obligaciones del servicio de televisión. </t>
  </si>
  <si>
    <t>2.2 Dirección de Vigilancia y Control</t>
  </si>
  <si>
    <t>Acto Administrativo - Vigilancia Preventiva y documentos de análisis de Vigilancia Preventiva generado</t>
  </si>
  <si>
    <t>Acto administrativo - Vigilancia Preventiva expedido y un documento de análisis por vigencia generado.</t>
  </si>
  <si>
    <t xml:space="preserve">Con base en las observaciones realizadas al proyecto de derogatoria de la política Pública Preventic, en el segundo trimestre de 2020 se elaboró el proyecto de modificación de la política, el cual está previsto para publicación de comentarios por parte de los grupos de interés en la primera semana del mes de julio. </t>
  </si>
  <si>
    <t>Modelo de inspección, vigilancia y control preventivo y predictivo basado en analítica de datos</t>
  </si>
  <si>
    <t>Modelo de inspección, vigilancia y control preventivo y predictivo basado en analítica de datos implementado</t>
  </si>
  <si>
    <t xml:space="preserve">En el mes de mayo finalizó la primera fase del proyecto de Fortalecimiento al Modelo de Vigilancia y Control, la cual constó de la realización del Diagnóstico al Modelo de Vigilancia y Control. El resultado de dicho diagnóstico arrojó la necesidad de poner en marcha 37 proyectos al interior de la entidad. </t>
  </si>
  <si>
    <t xml:space="preserve">Solución tecnológica para el análisis predictivo del cumplimiento de obligaciones por parte de los prestadores de servicios TIC y servicios postales </t>
  </si>
  <si>
    <t>Solución tecnológica definida y diseñada</t>
  </si>
  <si>
    <t xml:space="preserve">Con base en los resultados del diagnóstico del Modelo de Vigilancia y Control se da inicio a la segunda fase del proyecto. La definición del diseño de la solución está determinada por la realización de 10 proyectos considerados importantes y habilitantes (según el Diagnóstico) que tendrán lugar en 2020. </t>
  </si>
  <si>
    <t>Solución tecnológica desarrollada</t>
  </si>
  <si>
    <t xml:space="preserve">El desarrollo de la solución tecnológica comprende la realización de los proyectos que resultaron de la fase I. En 2020 fueron priorizados 10 proyectos. </t>
  </si>
  <si>
    <t>9.c. Aumentar de forma significativa el acceso a la tecnología de la información y las comunicaciones y esforzarse por facilitar el acceso universal y asequible a Internet en los países menos adelantados a más tardar en 2020 (MinTIC-Líder).</t>
  </si>
  <si>
    <t>Aumentar la eficiencia institucional del sector TIC
Focalizar las inversiones para el cierre efectivo de la brecha digital y vincular al sector</t>
  </si>
  <si>
    <t xml:space="preserve">Fortalecimiento del sector TIC y Postal </t>
  </si>
  <si>
    <t xml:space="preserve">Generar lineamientos de política y estrategias enfocadas a mejorar la competitividad del sector, contribuyendo a la disminución de la brecha digital e implementando planes sectoriales de modernización, simplificación normativa y eliminación de barreras de entrada. </t>
  </si>
  <si>
    <t>01. Planeación Institucional.
09. Racionalización de trámites.
17. Mejora Normativa</t>
  </si>
  <si>
    <t>Gestión de la Industria de Comunicaciones</t>
  </si>
  <si>
    <t>Generación de políticas y estrategias dirigidas a mejorar la competitividad de la industria de comunicaciones Nacional
Actualización modernización y competitividad del sector postal nacional</t>
  </si>
  <si>
    <t>Actualización normativa del sector TIC y sector Postal</t>
  </si>
  <si>
    <t>Actualización normativa</t>
  </si>
  <si>
    <t>Se sancionaron los Decretos, 621 del 2 de mayo de 2020, el cual establece las condiciones para la prórroga de la habilitación de los operadores postales, y 887 del 25 de junio, por el cual se modifica el numeral 2 del artículo 2.2.8.4.4 del Decreto 1078 de 2015 Decreto Único Reglamentario del sector de Tecnologías de la Información y las Comunicaciones para fijar la contraprestación a cargo de los operadores postales por el periodo 2020 -2022"
Se elaboró el borrador del documento modificatorio de la Resolución 415 de 2010, el cual está siendo objeto de observaciones y comentarios al interior de la Dirección de Industria de Comunicaciones previa formulación de comentarios de la Dirección de Vigilancia y Control.</t>
  </si>
  <si>
    <t>2.1 Dirección de Industria de Comunicaciones</t>
  </si>
  <si>
    <t>Oferta de espectro para telecomunicaciones móviles</t>
  </si>
  <si>
    <t>Espectro ofertado (MHz)</t>
  </si>
  <si>
    <t xml:space="preserve">La meta propuesta para esta vigencia es cero (0), hasta el momento no se tiene contemplado ofertar espectro para IMT en el 2020.  </t>
  </si>
  <si>
    <t xml:space="preserve">Asignación de espectro para emisoras comunitarias y comerciales </t>
  </si>
  <si>
    <t>Proceso de selección</t>
  </si>
  <si>
    <t>Se finalizó el diseño de toda la plataforma virtual para la gestión de las manifestaciones de interés, etapa que se aperturó el 19 de mayo y culminó el 3 de julio, cuya finalidad era que las comunidades étnicas interesadas realizaran el registro pertinente con el fin de dar a conocer su interés en la operación de una emisora comunitaria. De otra parte, se elaboró el borrador de los términos de referencia para la convocatoria de emisoras comunitarias con enfoque étnico. En cuanto a la convocatoria de emisoras comerciales se adelantó el desarrollo informático para el registro de las manifestaciones de interés, el cual se habilitará el acceso en la página web cuando se determine la apertura de esta consulta.</t>
  </si>
  <si>
    <t xml:space="preserve">Implementación de la política postal </t>
  </si>
  <si>
    <t xml:space="preserve">Porcentaje de implementación de la política postal </t>
  </si>
  <si>
    <t>El 30 de junio de 2020 se publicó para participación ciudadana, el Plan de Modernización del Sector Postal 2020-2022.</t>
  </si>
  <si>
    <t>Garantizar la TV y radio pública</t>
  </si>
  <si>
    <t xml:space="preserve">Fortalecimiento de la programación de la radio pública </t>
  </si>
  <si>
    <t>Fortalecer el contenido emitido y la conservación de los archivos de la radio pública</t>
  </si>
  <si>
    <t>Fortalecimiento de los contenidos que se emiten a través de las plataformas de la radio pública nacional</t>
  </si>
  <si>
    <t xml:space="preserve">Contenidos para las plataformas de emisoras nacionales descentralizadas </t>
  </si>
  <si>
    <t>Horas de contenidos al aire y especiales, nacionales y descentralizados generados</t>
  </si>
  <si>
    <t>El Fondo / Ministerio de Tecnologías de la Información y las Comunicaciones realizó la primera parte de la transferencia de recursos a RTVC prevista en la resolución 243 de 2020. RTVC emitió durante el primer semestre 4239 horas de contenido al aire nacionales y descentralizados, desde las emisoras Radio Nacional, Radionica y las emisoras de Paz que componen la radio pública.</t>
  </si>
  <si>
    <t>Fortalecimiento de la radio publica nacional</t>
  </si>
  <si>
    <t>Fortalecer la radio pública, a través de nuevo despliegue de infraestructura.</t>
  </si>
  <si>
    <t>07. Servicio al ciudadano.</t>
  </si>
  <si>
    <t>Extensión, descentralización y cobertura de la radio pública nacional</t>
  </si>
  <si>
    <t>Estaciones y estudios de radiodifusión en funcionamiento</t>
  </si>
  <si>
    <t>Instalación de nuevas estaciones y continuidad de la presencia de señal de transmisión de radio</t>
  </si>
  <si>
    <t>Capacidad</t>
  </si>
  <si>
    <t>El Fondo / Ministerio de Tecnologías de la Información y las Comunicaciones realizó la primera parte de la transferencia de recursos a RTVC prevista en la resolución 244 de 2020. RTVC garantizó la continuidad de la presencia de la señal de transmisión de radio que soporta las emisoras Radio Nacional, Radionica y emisoras de paz y se encuentra en la fase precontractual para la adquisición de las nuevas estaciones.</t>
  </si>
  <si>
    <t>Focalizar las inversiones para el cierre efectivo de la brecha digital y vincular al sector</t>
  </si>
  <si>
    <t>Implementación del Sistema Nacional de Telecomunicaciones de Emergencias</t>
  </si>
  <si>
    <t>Fortalecer a las entidades del Sistema Nacional de Gestión del Riesgo de Desastres en sus sistemas de comunicaciones</t>
  </si>
  <si>
    <t>Implementación del sistema nacional de telecomunicaciones de emergencias nacional - (previo concepto dnp)</t>
  </si>
  <si>
    <t>Servicio de asistencia técnica para las entidades del Sistema Nacional de Gestión del Riesgo de Desastres</t>
  </si>
  <si>
    <t>Entidades beneficiadas</t>
  </si>
  <si>
    <t>Flujo</t>
  </si>
  <si>
    <t>1. Realización de las reuniones 9 a 13 del Comité Técnico Administrativo. 2. Se adelanta la revisión y ajuste de los documentos precontractuales (estudios previos y análisis del sector) para los procesos contractuales de: "Diseño de la red y adquisición de equipos" e "Interventoría". 3. Reuniones con la Unidad Nacional para la Gestión del Riesgo de Desastres los y Consejos Departamentales de Gestión del Riesgo de Desastres de Antioquia, Arauca, Boyacá, Caldas,  Caquetá, Huila, La Guajira, Magdalena, Meta, Nariño, Norte de Santander, Putumayo, San Andrés y Santander, para revisar la información reportada por estas entidades y acordar los compromisos para avalar esta información. 4. Reunión con la  Unidad Nacional para la Gestión del Riesgo de Desastres para revisar y ajustar el cronograma del Convenio 823 de 2019.</t>
  </si>
  <si>
    <t>Servicio de apoyo financiero para entidades del Sistema Nacional de Gestión del Riesgo de Desastres</t>
  </si>
  <si>
    <t>Proyectos financiados</t>
  </si>
  <si>
    <t>1. Nombramiento por parte de la Unidad Nacional para la Gestión del Riesgo de Desastres (UNGRD) del representante designado para rendir el informe mensual financiero. 2. Nombramiento por parte del Director de la Unidad Nacional para la Gestión del Riesgo de Desastres del delegado para rendir los informes financieros del Convenio. 3. Recepción por parte de la Unidad Nacional para la Gestión del Riesgo de Desastres del primer informe financiero del Convenio 823 de 2019, con corte al 31 de mayo de 2020.</t>
  </si>
  <si>
    <t>Fortalecimiento de la televisión pública Nacional y Regional</t>
  </si>
  <si>
    <t>Implementar contenidos multiplataforma que fortalezcan la TV pública a través del conocimiento del entorno y análisis de las audiencias</t>
  </si>
  <si>
    <t>08. Participación ciudadana en la gestión pública.</t>
  </si>
  <si>
    <t>Uso y Apropiación de las TIC</t>
  </si>
  <si>
    <t>Fortalecimiento del modelo convergente de la televisión pública regional y nacional</t>
  </si>
  <si>
    <t xml:space="preserve">Contenidos multiplataforma producidos y coproducidos </t>
  </si>
  <si>
    <t>Se viene adelantando las convocatorias a la industria para la producción de contenidos. Así mismo se viene desarrollando contenidos de infancia y adolescencia con y el documental Buen Vivir con Canal Trece y el documental CRIC con Telepacifico. También se tiene en cuenta el programa presidencial sobre el Covid-19</t>
  </si>
  <si>
    <t>2. DESPACHO DEL VICEMINISTRO DE CONECTIVIDAD Y DIGITALIZACIÓN</t>
  </si>
  <si>
    <t xml:space="preserve">Talleres de formación </t>
  </si>
  <si>
    <t xml:space="preserve">Capacitaciones en temas relacionados con el modelo de convergencia de la TV  </t>
  </si>
  <si>
    <t>Luego de la ejecución de la agenda académica de Andinalink y el NIDO en el marco del FICCI, se adelantan los tramites administrativos para proyecto con MinCultura y RED Tal. Posteriormente FIMPU</t>
  </si>
  <si>
    <t xml:space="preserve">Estudios de medición de audiencias </t>
  </si>
  <si>
    <t xml:space="preserve">Estudios e informes de medición de audiencias e impacto de contenidos entregados y socializados </t>
  </si>
  <si>
    <t>Cumpliendo con el cronograma, se tiene a la fecha un informe de medición de audiencias e impacto de contenidos divulgados, realizado por CNC (Centro Nacional de Consultoría) y RTVC llamado: "Estudio de análisis de audiencias de los canales públicos". Se está a la espera de los informes de Kantar Ibope y Business Bureau, con los cuales se viene realizando medición y análisis de audiencias.</t>
  </si>
  <si>
    <t xml:space="preserve">Estrategia de divulgación de TDT </t>
  </si>
  <si>
    <t>Por tema de la crisis por Covid-19, este proyecto no puede ser ejecutado. Se encuentra en proceso de reestructuración para lograr ejecutar los recursos. Se estima hacer los ajustes en el plan de acción la otra semana.</t>
  </si>
  <si>
    <t>Hacia una sociedad digital e industria 4.0: Por una relación más eficiente, efectiva y transparente entre mercados, ciudadanos y Estado.</t>
  </si>
  <si>
    <t>Fortalecimiento del Operador Postal Oficial</t>
  </si>
  <si>
    <t>Desarrollar estrategias que fortalezcan al Operador Postal como prestador de servicios que aporten al desarrollo del sector.</t>
  </si>
  <si>
    <t>01. Planeación Institucional.</t>
  </si>
  <si>
    <t>N.A</t>
  </si>
  <si>
    <t>Documento de conclusiones normativas sobre la agenda regulatoria</t>
  </si>
  <si>
    <t>% Avance de la agenda regulatoria</t>
  </si>
  <si>
    <t>Indicador correspondiente a vigencia 2019. No aplica para seguimiento 2020.</t>
  </si>
  <si>
    <t>6. ES SPN Servicios Postales Nacionales</t>
  </si>
  <si>
    <t>Estrategia de marca</t>
  </si>
  <si>
    <t>Estrategia de Marca Elaborada</t>
  </si>
  <si>
    <t>Informe de Envíos Movilizados E-commerce</t>
  </si>
  <si>
    <t>Piezas movilizadas de E-commerce</t>
  </si>
  <si>
    <t>Se realizan mesas de seguimiento operativo periódicas con clientes para lograr cumplir con  los tiempos de entrega. Para el servicio Casillero Virtual, se percibe un crecimiento exponencial del servicio en los dos últimos meses del trimestre. Lo anterior, como consecuencia del proceso de reactivación de la economía en medio de la pandemia y las acciones de comunicación y promoción frente al cliente actual.</t>
  </si>
  <si>
    <t xml:space="preserve">Incremento en las piezas movilizadas de E-commerce resultante de acciones de fortalecimiento. </t>
  </si>
  <si>
    <t>En el segundo semestre los clientes actuales presentaron un incremento importante debido a la reactivación que ha tenido Asia de forma paulatina. Para el servicio Casillero Virtual, se fortalecieron las acciones de captación de nuevos clientes y activación de primer paquete.</t>
  </si>
  <si>
    <t xml:space="preserve">Informe de Integración de servicios y Cobertura Puntos Aliados Comerciales </t>
  </si>
  <si>
    <t>Cobertura en Puntos del Operador Postal Oficial</t>
  </si>
  <si>
    <t xml:space="preserve">Indicador con periodicidad anual a registrar en último semestre del año. </t>
  </si>
  <si>
    <t xml:space="preserve">Estrategia de Comunicación </t>
  </si>
  <si>
    <t xml:space="preserve">Estrategia de Comunicación Elaborada </t>
  </si>
  <si>
    <t xml:space="preserve">Informe Renovación Seguridad Electrónica Centrales de Tratamiento Postal </t>
  </si>
  <si>
    <t xml:space="preserve">Seguridad Electrónica Renovada en Central de Tratamiento Postal (CTP) </t>
  </si>
  <si>
    <t xml:space="preserve">Informe Renovación Seguridad Electrónica Centros Operativos </t>
  </si>
  <si>
    <t xml:space="preserve">Seguridad Electrónica Renovada en Centros Operativos (CO) </t>
  </si>
  <si>
    <t xml:space="preserve">Informe Renovación Seguridad Electrónica Puntos de Venta </t>
  </si>
  <si>
    <t xml:space="preserve">Seguridad Electrónica Renovada en Puntos De Venta (PDV) </t>
  </si>
  <si>
    <t xml:space="preserve">Reporte de implementación de adquisición e implementación de herramientas para fortalecer la seguridad perimetral (Firewall), en la web (WAF) y en el correo (Office 365) </t>
  </si>
  <si>
    <t xml:space="preserve">Implementación de herramientas tecnológicas </t>
  </si>
  <si>
    <t>Se implementó la solución de WSUS que permite realizar el despliegue mediante un sistema centralizado de actualizaciones_x000B_para equipos de puesto de trabajo Windows a través de una red local, brindando seguridad en la red y optimización de recursos de red.
Se implementó la seguridad de Microsoft 365 con la configuración de autenticación multifactor y se fortaleció la seguridad de las herramientas que evitan la suplantación de identidad.
Se instalaron los firewalls en Cali, Barranquilla, Ibagué, Bogotá, Bucaramanga (2)  y Cúcuta.</t>
  </si>
  <si>
    <t xml:space="preserve">Documento con revisión y ajustes a las políticas de la seguridad informática </t>
  </si>
  <si>
    <t xml:space="preserve">Fortalecimiento Políticas de Seguridad </t>
  </si>
  <si>
    <t xml:space="preserve">Indicador con dos reportes al año (en octubre y diciembre). </t>
  </si>
  <si>
    <t>Colombia se conecta: masificación de la banda ancha e inclusión de todos los colombianos.
 Hacia una sociedad digital e industria 4.0: Por una relación más eficiente, efectiva y transparente entre mercados, ciudadanos y Estado.</t>
  </si>
  <si>
    <t>Acompañamiento a las iniciativas de las entidades territoriales en el marco del Sistema General de Regalías</t>
  </si>
  <si>
    <t>Fortalecer la inversión del sector TIC a través de los recursos del Sistema General de Regalías</t>
  </si>
  <si>
    <t>Asistencia técnica a entidades territoriales en el marco del Sistema General de Regalías - SGR</t>
  </si>
  <si>
    <t>Número de asistencias técnicas realizadas a entidades territoriales</t>
  </si>
  <si>
    <t>Stock</t>
  </si>
  <si>
    <t>Durante la vigencia del Segundo Trimestre del año 2020 se cumplió con la meta programada para este indicador de manera satisfactoria, logrando brindar la asesoría técnica y acompañamiento a las Entidades Territoriales frente a sus diversas iniciativas de inversión del sector TIC a presentar ante el Sistema General de Regalías, su incorporación en sus Planes de Desarrollo Territorial y el reconocimiento de las necesidades de los territorios en las Convocatorias del Fondo de Ciencia, Tecnología e Innovación, en especial aquellas asociadas a la emergencia sanitaria.</t>
  </si>
  <si>
    <t>1. DESPACHO MINISTRO</t>
  </si>
  <si>
    <t>Apoyo a operadores públicos del servicio de televisión a nivel nacional</t>
  </si>
  <si>
    <t>Aumentar la capacidad en la prestación del servicio público de televisión</t>
  </si>
  <si>
    <t>Financiación de la TV Educativa y cultural a cargo del Estado.</t>
  </si>
  <si>
    <t>Operadores públicos financiados</t>
  </si>
  <si>
    <t>23°</t>
  </si>
  <si>
    <t>Se ha logrado cumplir con el cronograma con la financiación de RTVC para su funcionamiento. Adicionalmente se financiaron los planes de inversión de los 8 canales regionales. También se financió el plan de inversión a RTVC para la cofinanciación del Canal Institucional. Por ultimo se financió a RTVC para proyecto de "Transformación Digital". La iniciativa fue ajustada por la crisis del Covid-19, en ella se cambio un proyecto por cinco proyectos nuevos, con el fin de lograr ejecutar los recursos asignados en su totalidad</t>
  </si>
  <si>
    <t>59°</t>
  </si>
  <si>
    <t>Programa de conectividad social sostenible</t>
  </si>
  <si>
    <t>Optimización del posicionamiento, uso y apropiación del servicio público de televisión a nivel nacional</t>
  </si>
  <si>
    <t>Mejorar el posicionamiento, uso y apropiación del servicio público de televisión</t>
  </si>
  <si>
    <t>Lineamientos técnicos y comprobación sobre los niveles de calidad de televisión abierta</t>
  </si>
  <si>
    <t>Documentos de comprobación de los niveles de calidad de televisión abierta elaborados</t>
  </si>
  <si>
    <t>70°</t>
  </si>
  <si>
    <t>Se finalizó la verificación de la solicitud del MINTIC con radicado No. GD-001573-E-2020, correspondiente a 20 puntos de verificación en la localidad de Sumapaz en la ciudad de Bogotá.</t>
  </si>
  <si>
    <t>370°</t>
  </si>
  <si>
    <t>6 ES ANE - AGENCIA NACIONAL DEL ESPECTRO</t>
  </si>
  <si>
    <t>Estaciones de monitoreo fijo</t>
  </si>
  <si>
    <t>Estaciones de monitoreo fijo en funcionamiento</t>
  </si>
  <si>
    <t>Información producto del seguimiento a la implementación de la TDT.</t>
  </si>
  <si>
    <t>Informes de seguimiento de la cobertura de los operadores de TDT</t>
  </si>
  <si>
    <t>1°</t>
  </si>
  <si>
    <t>Se está recopilando la información técnica de mediciones efectuadas con el Sistema Nacional de Monitoreo de TDT lo cual es insumo para la elaboración del informe de seguimiento de la banda del servicio de televisión digital solicitado por el MinTIC.</t>
  </si>
  <si>
    <t>7°</t>
  </si>
  <si>
    <t>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t>
  </si>
  <si>
    <t>Facilitar el acceso y uso de las tecnologías de la información y las comunicaciones (TIC) en todo el territorio nacional - Computadores para Educar</t>
  </si>
  <si>
    <t>Incrementar la dotación de terminales de cómputo, capacitación de docentes y recuperación de equipos obsoletos en las sedes educativas oficiales a nivel nacional</t>
  </si>
  <si>
    <t>Apoyo financiero para el suministro de terminales a nivel nacional</t>
  </si>
  <si>
    <t>Servicio de apoyo en tecnologías de la información y las comunicaciones para la educación básica, primaria y secundaria</t>
  </si>
  <si>
    <t xml:space="preserve">Estudiantes de sedes educativas oficiales beneficiados con el servicio de apoyo en tecnologías de la información y las comunicaciones para la educación. </t>
  </si>
  <si>
    <t>Durante el primer semestre de 2020 se beneficiaron 139.276 estudiantes de las sedes educativas del país con la entrega de terminales de cómputo a las sedes educativas.</t>
  </si>
  <si>
    <t xml:space="preserve">19 108 </t>
  </si>
  <si>
    <t>6 ES CPE - COMPUTADORES PARA EDUCAR</t>
  </si>
  <si>
    <t>Relación de estudiantes por terminal de cómputo</t>
  </si>
  <si>
    <t>Durante el primer semestre de 2020 tenemos una relación de 4 estudiantes por terminal de cómputo.</t>
  </si>
  <si>
    <t>Terminales de cómputo con contenidos digitales entregadas a sedes educativas</t>
  </si>
  <si>
    <t>Durante el primer semestre de 2020 se han entregado 81.055 terminales para estudiantes en sedes educativas.</t>
  </si>
  <si>
    <t>Terminales de cómputo con contenidos digitales entregadas a sedes educativas para uso de docentes</t>
  </si>
  <si>
    <t>Durante el primer semestre de 2020 se han entregado 4.019 terminales para docentes pertenecientes a las sedes educativas.</t>
  </si>
  <si>
    <t>Requerimientos técnicos atendidos</t>
  </si>
  <si>
    <t>Durante el primer semestre de 2020 se han atendido el 100% de los requerimientos técnicos solicitados.</t>
  </si>
  <si>
    <t>Servicio de educación para el trabajo en temas de uso pedagógico de tecnologías de la información y las comunicaciones</t>
  </si>
  <si>
    <t>Docentes formados en uso pedagógico de tecnologías de la información y las comunicaciones</t>
  </si>
  <si>
    <t>Durante el primer semestre de 2020 se han formado 1.099 docentes en uso pedagógico.</t>
  </si>
  <si>
    <t>Eventos de socialización de experiencias exitosas en el uso práctico de las tecnologías de la información en la educación</t>
  </si>
  <si>
    <t>Durante el primer semestre no se han realizado eventos de socialización de experiencias exitosas en el uso práctico de las TIC en la educación, nos encontramos en el diseño del mismo y gestión precontractual del operador del evento.</t>
  </si>
  <si>
    <t>Servicio de recolección y gestión de residuos electrónicos</t>
  </si>
  <si>
    <t>Residuos electrónicos dispuestos correctamente (Demanufactura)</t>
  </si>
  <si>
    <t>Durante el primer semestre de 2020 se han demanufacturado 22,25 toneladas de equipos en desuso para su correcta disposición.</t>
  </si>
  <si>
    <t>Equipos obsoletos retomados</t>
  </si>
  <si>
    <t>Durante el primer semestre de 2020 no se ha realizado retoma de equipos obsoletos ya que de acuerdo a la emergencia sanitaria por el Covid-19 no ha sido posible la retoma de equipos por el cierre de las sedes educativas, sin embargo se realiza la gestión precontractual de transporte y se trabaja en la estrategia para realizar dicha retoma de equipos obsoletos para el segundo semestre.</t>
  </si>
  <si>
    <t>Servicio de educación informal para la adecuada disposición de residuos de aparatos eléctricos y electrónicos</t>
  </si>
  <si>
    <t>Personas de la comunidad capacitadas en la correcta disposición de residuos de aparatos eléctricos y electrónicos</t>
  </si>
  <si>
    <t>Durante el primer semestre  de 2020 nos encontramos en diseño de la capacitación a personas de la comunidad en correcta disposición de RAEE, por tal razón aun no se cuenta con avance de la meta.</t>
  </si>
  <si>
    <t xml:space="preserve">Servicio de apoyo en tecnologías de la información y las comunicaciones para la educación básica, primaria y secundaria </t>
  </si>
  <si>
    <t xml:space="preserve">Sedes educativas oficiales con acceso a terminales de cómputo y contenidos digitales </t>
  </si>
  <si>
    <t>Durante el primer trimestre no se han beneficiado sedes educativas con la entrega de soluciones tecnológicas.</t>
  </si>
  <si>
    <t>9.c. Aumentar de forma significativa el acceso a la tecnología de la información y las comunicaciones y esforzarse por facilitar el acceso universal y asequible a Internet en los países menos adelantados a más tardar en 2020.</t>
  </si>
  <si>
    <t>Gestión Integral del Espectro Radioeléctrico</t>
  </si>
  <si>
    <t>Disponibilidad de Espectro</t>
  </si>
  <si>
    <t>Diseñar y formular propuestas, planes y programas para la administración del espectro mediante la planeación y asesoría técnica, contribuyendo con la disponibilidad de dicho recurso para los servicios de radiocomunicaciones.</t>
  </si>
  <si>
    <t>Servicio de información de espectro radioeléctrico</t>
  </si>
  <si>
    <t>Actualizaciones al Cuadro Nacional de Atribución de Bandas de Frecuencia</t>
  </si>
  <si>
    <t>Se entregó propuesta de acto administrativo relacionado con la actualización del CNABF y se realizó la publicación del documento de respuesta a comentarios.</t>
  </si>
  <si>
    <t xml:space="preserve">Servicio de información de espectro radioeléctrico </t>
  </si>
  <si>
    <t xml:space="preserve">Número de estudios de atribución de espectro elaborados </t>
  </si>
  <si>
    <t>Se elaboró el documento con la propuesta de uso del espectro en la banda de frecuencias de 450 MHz. Se realizó la consulta pública sobre la formulación del problema del Análisis de Impacto Normativo sobre espectro de uso libre para medidores inteligentes de consumo, se recibieron respuestas de 20 entidades.</t>
  </si>
  <si>
    <t xml:space="preserve">Porcentaje de cuadros de característica técnicas de red elaborados </t>
  </si>
  <si>
    <t>Para el PSO 001 y 002 de 2020: * Se realizó la atención de 57 solicitudes en HF/VHF/UHF con el 100% viables que corresponden a 392 frecuencias. * En el proceso de SHF se realizó la atención de 14 expedientes, que corresponden a 705 enlaces viables, 63 enlaces no viables, 8 enlaces desistidos y 277 enlaces cancelados.</t>
  </si>
  <si>
    <t xml:space="preserve">Número de planes técnicos de radiodifusión sonora modificados </t>
  </si>
  <si>
    <t>La modificación del Plan Técnico Nacional de Radiodifusión Sonora en FM se publica para comentarios del sector hasta el 17 de junio de 2020. Los comentarios se recibirán a través del correo PTNRS@ane.gov.co. Se amplió el plazo para comentarios a la modificación del Plan Técnico Nacional de Radiodifusión Sonora hasta el 30 de junio de 2020 y se están preparando las mesas de trabajo con el sector a realizarse en la primera de julio.</t>
  </si>
  <si>
    <t xml:space="preserve">Número de estudios de gestión de espectro entregados al MinTIC </t>
  </si>
  <si>
    <t>Se remitió al MinTIC el documento soporte y las resoluciones que proponen la actualización del modelo de gestión del servicio satelital y las contraprestaciones por uso de espectro. La propuesta de manera general ya fue presentada al viceministro y se busca su presentación a la ministra una vez se resuelvan unas dudas presentadas por unos asesores de MinTIC. El Mintic definirá la fecha en la cual se publique el documento al sector para comentarios. Se presentará a Mintic la propuesta de radiodifusión sonora el próximo 9 de julio.</t>
  </si>
  <si>
    <t>Uso Legal del Espectro</t>
  </si>
  <si>
    <t>Propender por el uso legal y libre de interferencias del espectro radioeléctrico y favorecer el despliegue de infraestructura en telecomunicaciones y mantener informada a la ciudadanía sobre los niveles de campos electromagnéticos.</t>
  </si>
  <si>
    <t>Servicio de monitoreo en espectro</t>
  </si>
  <si>
    <t>Estaciones de monitoreo de espectro en funcionamiento</t>
  </si>
  <si>
    <t>Visitas de Monitoreo Realizadas</t>
  </si>
  <si>
    <t>Documentos de lineamientos técnicos</t>
  </si>
  <si>
    <t>Documentos de lineamientos técnicos elaborados</t>
  </si>
  <si>
    <t xml:space="preserve">Documentos de lineamientos técnicos </t>
  </si>
  <si>
    <t xml:space="preserve">Aumentar la cantidad de PRST ajustados sin activar proceso sancionatorio (Efectividad del modelo preventivo en vigilancia y control) </t>
  </si>
  <si>
    <t xml:space="preserve">Con corte a segundo trimestre los requerimientos enviados a partir de hallazgos efectuados en verificaciones in situ y monitoreo a proveedores de Redes y Servicios, para 15 ya se cumplió el termino de respuesta, de estos se tuvo un ajuste del 86,67%, es decir 13 casos fueron corregidos sin la necesidad de dar apertura a investigación. </t>
  </si>
  <si>
    <t xml:space="preserve">Servicio de monitoreo en espectro </t>
  </si>
  <si>
    <t xml:space="preserve">Tiempo promedio de atención de casos relacionados con los procedimientos de monitoreo y visitas técnicas del espectro in situ (semanas) </t>
  </si>
  <si>
    <t>Se han implementado acciones de trabajo conjunto entre el Sistema Nacional de Monitoreo, requerimientos de oficina y solicitudes de apoyo a autoridades con el fin de iniciar gestión para la solución de casos de PQR y así se adelanten acciones de la entidad sin el desplazamiento de funcionarios. De los 94 casos recibidos en el 2020 a la fecha se encuentran pendientes de programación 76, es de resaltar que el tiempo promedio de atención se ha visto afectado por la declaración de estado de emergencia COVID 19, lo que no ha permitido programar las comisiones para estudios en campo.</t>
  </si>
  <si>
    <t xml:space="preserve">Número de antenas de telecomunicaciones "conformes" publicadas. </t>
  </si>
  <si>
    <t>A partir de los documentos allegados a la ANE relacionados con lo establecido en la Resolución 774 de 2018 se han publicado 13108 estaciones "conformes", es decir que cumplen los niveles de campos electromagnéticos, en el aplicativo SIRCE para consulta de la ciudadanía interesada.</t>
  </si>
  <si>
    <t xml:space="preserve">Número de mapas de niveles de campos electromagnéticos publicados </t>
  </si>
  <si>
    <t>11°</t>
  </si>
  <si>
    <t>Se publicó mapa de mediciones del municipio de Bojacá en el aplicativo SIRCE para consulta de la ciudadanía interesada</t>
  </si>
  <si>
    <t>Condiciones de portabilidad numérica móvil y compensación automática por llamadas caídas</t>
  </si>
  <si>
    <t>Revisar las disposiciones incluidas en el Régimen de Protección de los derechos de los usuarios asociadas a la portabilidad numérica móvil y a la compensación por fallas en el servicio de voz móvil.</t>
  </si>
  <si>
    <t>Propuesta Regulatoria</t>
  </si>
  <si>
    <t>Medida Regulatoria</t>
  </si>
  <si>
    <t>N/A. Iniciativa finalizada en marzo 2020</t>
  </si>
  <si>
    <t>6 ES CRC - Comisión de Regulación de Comunicaciones</t>
  </si>
  <si>
    <t>Definición de los mercados relevantes en el sector postal</t>
  </si>
  <si>
    <t>Desarrollar e implementar un marco analítico formal para caracterizar la competencia en los mercados relevantes postales en Colombia.</t>
  </si>
  <si>
    <t>N/A. Iniciativa finalizada en enero 2020</t>
  </si>
  <si>
    <t xml:space="preserve"> Revisión del régimen de acceso, uso e interconexión </t>
  </si>
  <si>
    <t xml:space="preserve">Revisión y actualización del Régimen de Acceso, Uso e interconexión de Redes de Telecomunicaciones, teniendo en cuenta las lecciones aprendidas de su aplicación, la evolución tecnológica, la transformación del ecosistema del negocio TIC y el enfoque de simplificación normativa. </t>
  </si>
  <si>
    <t>80% °</t>
  </si>
  <si>
    <t>Se tramitó una solicitud de cambio para ajustar el cronograma a lo establecido en la Agenda Regulatoria CRC 2020-2021. Así mismo, se plantearon los objetivos generales y específicos del proyecto y se analizaron los comentarios del sector en cuanto a la formulación del problema. Con el fin de diseñar las alternativas la CRC se encuentra analizando tres fuentes de información: i) dieciséis (16) conflictos con el fin de identificar las necesidades de ajustes al Régimen; ii) información recopilada en el proyecto de simplificación normativa, en dónde los agentes del sector comentaron artículo por artículo del Título IV en dónde habían identificado la necesidad de una modificación o eliminación y iii) se están llevando a cabo unas entrevistas semiestructuradas en dónde lo que se busca es poder identificar los cuellos de botella que pueden ser solventados con la modificación del Régimen. Es importante mencionar, que a la par de las anteriores actividades, el equipo se encuentra realizando una actualización de los protocolos técnicos que se encuentran dentro del Régimen con el fin de incluir los avances que la UIT ha incorporado en sus manuales.</t>
  </si>
  <si>
    <t>20% °</t>
  </si>
  <si>
    <t xml:space="preserve"> Desarrollo de un régimen de grandes impositores y servicios de valor agregado en los mercados postales </t>
  </si>
  <si>
    <t>Análisis del mercado de servicios de envío masivo, con el fin de evaluar la necesidad de imponer algunas reglas mínimas de comportamiento para los impositores de modo tal que se prevenga el ejercicio de dicho poder de mercado en contra de los oferentes de la industria.</t>
  </si>
  <si>
    <t>30% °</t>
  </si>
  <si>
    <t>Se tramitó una solicitud de cambio para ajustar el cronograma a lo establecido en la Agenda Regulatoria CRC 2020-2021. El equipo de trabajo revisó los informes 3 y 4 entregados por parte del contratista UT Modelo Postal 2019 y, se presentó el 29 de mayo de 2020 el documento de formulación del problema a Comité de Comisionados de Comunicaciones para su revisión y aprobación. Finalmente fue publicado dicho documento en la página web de la CRC el 25 de junio.</t>
  </si>
  <si>
    <t>70% °</t>
  </si>
  <si>
    <t xml:space="preserve"> Modelo de vigilancia y control con enfoque preventivo </t>
  </si>
  <si>
    <t xml:space="preserve">Generar un marco de acción enfocado en la eficiencia, economía y eficacia para el desarrollo de la facultad de vigilancia, control y seguimiento a cargo de la CRC, a través de estrategias de mejoramiento, entendimiento y responsabilidad por parte de los regulados y agentes del sector audiovisual. </t>
  </si>
  <si>
    <t>Documento del modelo</t>
  </si>
  <si>
    <t>Acto Administrativo Expedido</t>
  </si>
  <si>
    <t>Se llevaron a cabo las siguientes actividades: Diseño y aprobación de cronograma; Levantamiento de Histórico de PQRS; Validación de actuaciones administrativas; Revisión de experiencias y casos internacionales; Levantamiento de marco conceptual; Reunión de emparejamiento con la SIC (PrevenSIC) y, Análisis de Modelo OCDE.</t>
  </si>
  <si>
    <t>Programa de despliegue de la red de última milla en los municipios del país</t>
  </si>
  <si>
    <t>Desarrollo TDT Fase V.</t>
  </si>
  <si>
    <t>Soportar la plataforma tecnológica para llegar al mayor número de personas con contenidos de la mejor calidad a través de diversas pantallas.</t>
  </si>
  <si>
    <t>Infraestructura estable, moderna y convergente (Servicio de Televisión Digital)</t>
  </si>
  <si>
    <t>Cobertura de Televisión Digital Terrestre - TDT</t>
  </si>
  <si>
    <t>Se realizaron observaciones al segundo entregable del documento DTH por parte de RTVC y MINTIC (Este estudio definirá la viabilidad y alcance legal de implementación adicional de TDT en el país). Se recibió documento con ajustes, el cual se encuentra en análisis por parte de la supervisión del contrato. De igual forma, se recibió documento RFI para el mercado, el cual se encuentra en fase de revisión y observaciones por parte de la supervisión.</t>
  </si>
  <si>
    <t>6 ES RTVC - RADIO Y TELEVISIÓN DE COLOMBIA</t>
  </si>
  <si>
    <t>1.2: Inclusión Social Digital</t>
  </si>
  <si>
    <t>Acceso universal sostenible</t>
  </si>
  <si>
    <t>Transición de Zonas WiFi</t>
  </si>
  <si>
    <t>Identificar alternativas que permitan establecer una estrategia de transición del proyecto.</t>
  </si>
  <si>
    <t>05. Transparencia, acceso a la información pública y lucha contra la corrupción.
08. Participación ciudadana en la gestión pública.</t>
  </si>
  <si>
    <t>Uso y Apropiación de las TIC
Gestión de Atención a Grupos de Interés</t>
  </si>
  <si>
    <t>Instalación, promoción, uso y apropiación de soluciones tecnológicas de acceso público en las regiones del territorio nacional
Aprovechamiento y promoción de soluciones tecnológicas de acceso público en las regiones del territorio nacional</t>
  </si>
  <si>
    <t>Evaluar proyecto de soluciones tecnológicas de acceso en espacios públicos</t>
  </si>
  <si>
    <t>Documentos de evaluación elaborados</t>
  </si>
  <si>
    <t>2.4 Dirección de Promoción de Tecnologías de la Información y las Comunicaciones</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</si>
  <si>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</si>
  <si>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</si>
  <si>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</si>
  <si>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Fortalecimiento de capacidades regionales en desarrollo de política pública tic orientada hacia el cierre de brecha digital regional</t>
  </si>
  <si>
    <t>Servicio de seguimiento y monitoreo para el cierre de brecha digital regional</t>
  </si>
  <si>
    <t>Número de Informes de seguimiento y monitoreo realizados durante la vigencia</t>
  </si>
  <si>
    <t>Se  espera contar con los 33 informes de seguimiento al finalizar el 4 trimestre de 2020</t>
  </si>
  <si>
    <t xml:space="preserve">Servicio de asistencia técnica para proyectos en Tecnologías de la Información y las Comunicaciones </t>
  </si>
  <si>
    <t xml:space="preserve">Mapa de necesidades y oportunidades regionales </t>
  </si>
  <si>
    <t>Se avanzó en la búsqueda y recopilación de planes de desarrollo de departamentos, , y en su análisis respectivo, como también en el de documentos CONPES con relación a la brecha digital. Además, se elaboró una encuesta para que representantes de departamentos y municipios suministren información sobre planes y programas TIC que se espera adelantar en cada uno de los departamentos y municipios durante el período de las administraciones actuales. Y, Se efectuó un análisis estadístico para seleccionar una muestra de municipios que representen debidamente los diferentes niveles de desarrollo y características de los municipios del país con el fin de adelantar una revisión más detallada de los planes existentes en dichos municipios.</t>
  </si>
  <si>
    <t xml:space="preserve">Metodología integral de obligaciones de hacer </t>
  </si>
  <si>
    <t>Se publicó el borrador de resolución el 30 de julio para  comentarios del sector https://www.mintic.gov.co/portal/604/w3-article-145869.html, la misma estará disponible por 15 días calendario para observaciones.</t>
  </si>
  <si>
    <t>Garantizar la provisión de herramientas de acceso a Internet para personas en condiciones de discapacidad</t>
  </si>
  <si>
    <t xml:space="preserve">Soluciones tecnológicas para propiciar el uso de las TIC </t>
  </si>
  <si>
    <t>Realizar la habilitación y promoción de soluciones tecnológicas para propiciar el uso de las TIC</t>
  </si>
  <si>
    <t>Aprovechamiento y promoción de soluciones tecnológicas de acceso público en las regiones del territorio nacional</t>
  </si>
  <si>
    <t xml:space="preserve">Servicio de acceso y promoción a las tecnologías de la información y las comunicaciones </t>
  </si>
  <si>
    <t xml:space="preserve">Espacios públicos para la promoción de las TIC habilitados </t>
  </si>
  <si>
    <t>751 Zonas digitales Urbanas instaladas y puestas en operación en 27 Departamentos a nivel nacional.</t>
  </si>
  <si>
    <t xml:space="preserve">Servicio de asistencia técnica para proyectos en tecnologías de la información y las comunicaciones </t>
  </si>
  <si>
    <t xml:space="preserve">Municipios asistidos en diseño, implementación, ejecución y/ o liquidación de proyectos </t>
  </si>
  <si>
    <t>751 Zonas digitales Urbanas instaladas y puestas en operación en 27 Departamentos a nivel nacional en 650 municipios.</t>
  </si>
  <si>
    <t>9.c. Aumentar significativamente el acceso a la tecnología de la información y las comunicaciones y esforzarse por proporcionar acceso universal y asequible a Internet en los países menos adelantados de aquí a 2020.
10.3 Garantizar la igualdad de oportunidades y reducir la desigualdad de resultados, incluso eliminando las leyes, políticas y prácticas discriminatorias y promoviendo legislaciones, políticas y medidas adecuadas a ese respecto.</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</si>
  <si>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</si>
  <si>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</si>
  <si>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</si>
  <si>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05. Transparencia, acceso a la información pública y lucha contra la corrupción.
07. Servicio al ciudadano.</t>
  </si>
  <si>
    <t>Servicio de asistencia capacitación y apoyo para el uso y apropiación de las tic con enfoque diferencial y en beneficio de la comunidad para participar en la economía digital nacional</t>
  </si>
  <si>
    <t>Herramientas y espacios de Inclusión</t>
  </si>
  <si>
    <t>Número de Personas de la comunidad  con discapacidad capacitadas en TIC</t>
  </si>
  <si>
    <t>En el marco de la emergencia sanitaria, se definió que la presente meta se  cumplirá de la siguiente manera: 6000 personas con discapacidad a través de la iniciativa Ciudadanía Digital y 1000 personas capacitadas en Contenidos Digitales.
En cuanto al proceso de Ciudadanía digital,  El 4 de junio se publicó en SECOP II el proceso de licitación del proyecto  Ciudadanía Digital 2020 identificado con el No. FTIC-LP-025-2020. 
En cuanto al proceso de formación en contenidos digitales, el 25 de junio se radicaron en la Oficina de Contratación los documentos de estudios previos ajustados, de conformidad con las observaciones  al proyecto de pliegos de la selección abreviada de menor cuantía  N° FTIC- SAPMC-029-2020.</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</si>
  <si>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</si>
  <si>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
4.a. Construir y adecuar instalaciones educativas que tengan en cuenta las necesidades de los niños y las personas con discapacidad y las diferencias de género, y que ofrezcan entornos de aprendizaje seguros, no violentos, inclusivos y eficaces para todos. 
(Proveer soluciones de acceso comunitario a Internet, en sedes educativas, de algunos centros poblados del país.)</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</si>
  <si>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</si>
  <si>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</si>
  <si>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</si>
  <si>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</si>
  <si>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Ampliación programa de telecomunicaciones sociales nacional</t>
  </si>
  <si>
    <t xml:space="preserve">Servicio de acceso y uso de Tecnologías de la Información y las Comunicaciones
</t>
  </si>
  <si>
    <t>Cabeceras con redes de transporte de alta velocidad</t>
  </si>
  <si>
    <t>Al corte 30 de Junio  el Proyecto Nacional de Conectividad de Alta Velocidad mantiene conectadas 36 cabeceras municipales con redes de transporte de alta velocidad .</t>
  </si>
  <si>
    <t>2.3 Dirección de Infraestructura</t>
  </si>
  <si>
    <t>Ejecución de proyectos de acceso comunitario a Internet</t>
  </si>
  <si>
    <t>Oferta de acceso público a Internet</t>
  </si>
  <si>
    <t>Garantizar las condiciones para la universalización del acceso a Internet en Zonas rurales</t>
  </si>
  <si>
    <t>Implementación soluciones de acceso comunitario a las tecnologías de la información y las comunidades nacional</t>
  </si>
  <si>
    <t>Servicio de acceso y uso de Tecnologías de la Información y las Comunicaciones</t>
  </si>
  <si>
    <t>Soluciones de acceso público a Internet en operación</t>
  </si>
  <si>
    <t>Al corte 30 de Junio la Dirección de Infraestructura continua con las revisiones y ajustes para la publicación de los pliegos del 
Proyecto Nacional de Acceso Universal para zonas Rurales , es importante recalcar que este proyecto contempla la meta de los 10.000 centros poblados.</t>
  </si>
  <si>
    <t>Incentivos a la oferta y demanda de accesos a Internet</t>
  </si>
  <si>
    <t>Masificación de accesos</t>
  </si>
  <si>
    <t>Contribuir al cierre de la brecha digital mediante el despliegue de accesos de última milla en condiciones asequibles</t>
  </si>
  <si>
    <t>Desarrollo masificación acceso a internet nacional</t>
  </si>
  <si>
    <t>Servicio de conexiones a redes de acceso</t>
  </si>
  <si>
    <t>Nuevas conexiones a Internet fijo</t>
  </si>
  <si>
    <t>Al corte 30 de Junio un total de 97.913 accesos fueron instalados   (90.467 del proyecto Incentivos a la Demanda Fase I y 7.446 del proyecto Incentivos a la Demanda Fase II) ,de los cuales 88.606 accesos (82.171  del proyecto Incentivos a la  Demanda Fase I y 6.435 del proyecto Incentivos a la  Demanda Fase II) han sido objeto de aprobación por parte de las interventorías de estos proyectos. Los proyectos de Incentivos a la Oferta y Fortalecimiento a la Infraestructura Local están avanzando en las instalaciones y se espera avance en el segundo semestre de esta vigencia.</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</si>
  <si>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</si>
  <si>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</si>
  <si>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Desarrollo y aseguramiento de la audiencia digital nacional</t>
  </si>
  <si>
    <t>Desarrollos Digitales</t>
  </si>
  <si>
    <t>Productos digitales desarrollados</t>
  </si>
  <si>
    <t>Se realizó el diseño, desarrollo e implementación de ocho  productos digitales siendo:
1) Especial Expedición Cóndor de los Andes - Señal Colombia: Desarrollo que permite a usuarios externos registrarse y cargar videos para participar en la producción de Señal Colombia.
Enlace: https://www.senalcolombia.tv/documental/expedicion-condor-andes-historia
2) Player: Reproductor de vídeo personalizado por RTVC para los canales de TV que se transmiten vía Streaming.
Enlace: https://www.rtvcplay.co/en-vivo/senal-colombia
3) Caminos de Hierro: Micrositio con información y multimedia del trabajo periodístico realizado por Radio en las principales vías férreas de Colombia.
Enlace: https://www.radionacional.co/caminos-de-hierro
4)  Proyecta Catálogo de servicios: Catálogo de servicios integra datos de programas seleccionados de señal Colombia desde la parrilla, complementando con datos ingresados desde proyecta.senalcolombia.tv, distribuidos en tres categorías (documental unitario, infantil y series).
Enlace: https://proyecta.senalcolombia.tv/catalogo-programas
5) Convocatoria con la lavadora al fondo: Convocatoria donde productores postularon proyectos audiovisuales y sonoros en la página de RTVC.  Los contenidos serán usados por las marcas de acuerdo con su enfoque. Se realizó página de inicio o intro, formulario de postulación y carga de los archivos, página de agradecimientos y una pantalla de visualización con rol para los usuarios de RTVC que evaluaron los proyectos postulados.
Enlace: https://www.rtvc.gov.co/laboratorio/lavadora
6) Especial 80 años de Radio Fase II: Plataforma web que reúne material histórico de la Radio Pública desde el año 1940, dicha plataforma cuenta con mecanismos de participación para la creación de exposiciones por parte de los usuarios.
Enlace: https://especiales.radionacional.co/historia
7) Mercado coproducciones 2020: Plataforma web para la convocatoria mercado de coproducción 2020 de Señal Colombia.
Enlace: https://formulariosproyecta.senalcolombia.tv/mercado/2020/asignacion
8) Convocatoria Adquisiciones: Convocatoria abierta a distribuidores de contenido con proyectos terminados, formulario para los proponentes y dashboard para el usuario coordinador de adquisiciones.
Enlace: https://formulariosproyecta.senalcolombia.tv/admin/lista-proyectos</t>
  </si>
  <si>
    <t>Estudio sobre la penetración de las redes móviles actualmente desplegadas en Colombia</t>
  </si>
  <si>
    <t>Lograr una mayor penetración del internet móvil en todos los ámbitos y sectores del país.
Superar las barreras de acceso y conexión con las que actualmente contamos</t>
  </si>
  <si>
    <t>Estudio técnico respecto a la penetración de redes móviles en Colombia</t>
  </si>
  <si>
    <t>Estudio técnico</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</si>
  <si>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</si>
  <si>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1.3: Ciudadanos y Hogares Empoderados del Entorno Digital</t>
  </si>
  <si>
    <t>Uso seguro y responsable de TIC</t>
  </si>
  <si>
    <t>Promover el uso y apropiación de las TIC en los ciudadanos, hogares, buscando que se haga de forma segura y responsable en el País.</t>
  </si>
  <si>
    <t>01. Planeación Institucional.
07. Servicio al ciudadano.
08. Participación ciudadana en la gestión pública.
11. Gobierno Digital.</t>
  </si>
  <si>
    <t>Fomento del Uso Responsable de las TIC</t>
  </si>
  <si>
    <t>Número de formaciones en uso responsable de las TIC</t>
  </si>
  <si>
    <t xml:space="preserve">Esta meta se cumple a través de la Iniciativa EN TIC Confío, la cual, por motivos de la emergencia sanitaria ocasionada por el COVID 19, tuvo que ser reformulada en el último trimestre para desarrollar la totalidad de las charlas de manera virtual, de igual manera se realizó la actualización de los contenidos de las charlas, las cuales inician en el mes de julio de 2020. </t>
  </si>
  <si>
    <t>Formación TIC</t>
  </si>
  <si>
    <t xml:space="preserve">Número de Formaciones en competencias digitales </t>
  </si>
  <si>
    <t xml:space="preserve"> El 4 de junio se publicó en SECOP II el proceso de licitación del proyecto  Ciudadanía Digital 2020 identificado con el No. FTIC-LP-025-2020, a través del cual se dará cumplimiento a la presente meta de plan estratégico.  En el marco de la emergencia sanitaria del COVID 19, este proyecto tuvo una reestructuración, quedando definido que las formaciones se desarrollarán únicamente en la modalidad virtual. </t>
  </si>
  <si>
    <t>Mujeres inspiradas en el uso y apropiación de las TIC</t>
  </si>
  <si>
    <t>Mujeres formadas en el uso y apropiación de las TIC</t>
  </si>
  <si>
    <t xml:space="preserve">Esta meta se cumple a través de la iniciativa Por TIC Mujer del ministerio:  para lo cual se dio apertura al proceso FTIC-LP-28-2020 en SECOP II el 26 de junio para la selección del operador que implementará de manera virtual en la vigencia 2020 esta iniciativa.
De igual manera se suscribió el Convenio 781 de 2020 con la cooperación  de  Maloka para desarrollar el piloto del programa de fortalecimiento de las vocaciones STEAM que beneficiará a por lo menos 300 niñas y adolescentes  a partir de un proceso virtual de formación y mentoría basado en actividades experimentales y desarrollo de proyectos. </t>
  </si>
  <si>
    <t>Promoción del Teletrabajo</t>
  </si>
  <si>
    <t>Número de teletrabajadores en el país</t>
  </si>
  <si>
    <t xml:space="preserve"> La Dirección de Apropiación continúa con la implementación de la iniciativa teletrabajo a través de asesorías virtuales a entidades públicas y privadas a nivel nacional.  El estudio de penetración del teletrabajo que da cuenta del número de teletrabajadores en el país se desarrollará en el segundo semestre de 2020. </t>
  </si>
  <si>
    <t>Apropiación TIC en hogares</t>
  </si>
  <si>
    <t>Contenidos digitales y/o convergentes en la Plataforma RTVCPLAY</t>
  </si>
  <si>
    <t>Aumentar la producción y difusión de contenidos digitales y/o convergentes en la televisión y la radio pública nacional.</t>
  </si>
  <si>
    <t>07. Servicio al ciudadano.
08. Participación ciudadana en la gestión pública.</t>
  </si>
  <si>
    <t>Diseño programación y difusión de contenidos digitales y/o convergentes a través de plataformas online nacional</t>
  </si>
  <si>
    <t>Contenidos digitales y/o convergentes publicados</t>
  </si>
  <si>
    <t>Contenidos convergentes producidos y coproducidos</t>
  </si>
  <si>
    <t>Se realizaran avances del Indicador el 3er Trimestre del año en curso. Hasta el momento se han desarrollado avances en las actividades asociadas al indicador con el fin de generar los contenidos convergentes mencionados.</t>
  </si>
  <si>
    <t xml:space="preserve">Contenidos en plataforma RTVC PLAY en funcionamiento </t>
  </si>
  <si>
    <t>Para el 2do Trimestre se realizó un avance de 1.971 contenidos, divididos según marca:
1. Radio (Radio Nacional - Radiónica): 148 Contenidos
2. Señal Memoria: 400 Contenidos
3. RTVCPlay: 601 Capítulos
4. Canal Institucional: 400 Contenidos de estreno
5. Señal Colombia:  428 Contenidos de estreno</t>
  </si>
  <si>
    <t>Acceso a contenidos históricos de archivos audiovisuales y sonoros del país</t>
  </si>
  <si>
    <t>Garantizar el acceso ciudadano a los contenidos históricos soportados en los archivos audiovisuales y sonoros del país.</t>
  </si>
  <si>
    <t>05. Transparencia, acceso a la información pública y lucha contra la corrupción.
07. Servicio al ciudadano.
10. Gestión Documental.</t>
  </si>
  <si>
    <t>Administración del patrimonio histórico de la radio y la televisión pública a través de las tic nacional</t>
  </si>
  <si>
    <t>Usuarios que acceden a la memoria audiovisual y sonora.</t>
  </si>
  <si>
    <t>Usuarios que acceden presencialmente a la memoria audiovisual de la Radio Televisión de Colombia atendidos</t>
  </si>
  <si>
    <t>30.734 Usuarios que accedieron a la memoria audiovisual de la Radio Televisión de Colombia, durante lo corrido del año 2020.</t>
  </si>
  <si>
    <t>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</si>
  <si>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Medición y divulgación de los beneficios de utilizar bienes y servicios digitales</t>
  </si>
  <si>
    <t>Gestión del Conocimiento del Espectro Radioeléctrico</t>
  </si>
  <si>
    <t>Gestionar el conocimiento e innovación sobre el espectro radioeléctrico</t>
  </si>
  <si>
    <t>Documento de Evaluación</t>
  </si>
  <si>
    <t>Evaluación del Impacto de los proyectos TIC realizadas</t>
  </si>
  <si>
    <t xml:space="preserve">Jornadas de Divulgación </t>
  </si>
  <si>
    <t xml:space="preserve">Jornadas de divulgación realizadas </t>
  </si>
  <si>
    <t>En alianza con CRC y MinTIC se han adelantado reuniones con los mandatarios locales de las siguientes ciudades: Tocancipá, El Rosal, Pasto, Arauca, Sincelejo, Tame, Montería, Sahagún y Lorica. Estas reuniones se ha dado a conocer la gestión de la ANE en lo relacionado a la Vigilancia y Control del Espectro y de Radiaciones no Ionizantes; dando a conocer la normatividad vigente en la materia en procura de favorecer el despliegue de infraestructura en los municipios mencionados.</t>
  </si>
  <si>
    <t xml:space="preserve">Proyecto de Investigación </t>
  </si>
  <si>
    <t xml:space="preserve">Proyectos de investigación realizados </t>
  </si>
  <si>
    <t>Se realizó contrato con la Universidad Santo Tomás, la cual continúa con las actividades programadas realizando os entregables del periodo de acuerdo al cronograma a los cuales se les hizo las observaciones correspondientes</t>
  </si>
  <si>
    <t xml:space="preserve"> Diseño y aplicación de metodología para la compilación y simplificación del marco regulatorio en materia de televisión. </t>
  </si>
  <si>
    <t xml:space="preserve">Realizar una revisión, compilación y simplificación de la normatividad vigente expedida en su momento tanto por la Comisión Nacional de Televisión (CNTV), como por la Autoridad Nacional de Televisión (ANTV) </t>
  </si>
  <si>
    <t>Se tramitó una solicitud de cambio para ajustar el cronograma a lo establecido en la Agenda Regulatoria CRC 2020-2021. Así mismo, se elaboró la definición del problema y se plantearon los objetivos generales y específicos del proyecto por parte del equipo y fue presentado a Comité de Comisionados de Comunicaciones para revisión y aprobación el 19 de junio de 2020.</t>
  </si>
  <si>
    <t xml:space="preserve"> Digitalización del Régimen de protección de los derechos de los usuarios de servicios de comunicaciones </t>
  </si>
  <si>
    <t>Realizar una revisión al régimen integral de protección de los derechos de los usuarios de servicios de comunicaciones, con el objetivo de promover la digitalización de algunos trámites del RPU</t>
  </si>
  <si>
    <t>Se terminó la elaboración del documento azul del proyecto, el cual fue agendado a Comité de Comisionados de Comunicaciones el viernes 26 de junio para su revisión y aprobación, el cual se postergó para el 1 de julio de 2020.</t>
  </si>
  <si>
    <t xml:space="preserve"> Estrategias de participación ciudadana para contenidos </t>
  </si>
  <si>
    <t>Promover espacios descentralizados de formación, pedagogía, información y realimentación con el sector audiovisual, como plataforma de conocimiento e intercambio frente a derechos y deberes, garantía del pluralismo informativo, formación de audiencias, y nuevas formas y tendencias en la generación de contenidos audiovisuales.</t>
  </si>
  <si>
    <t>Talleres Regionales</t>
  </si>
  <si>
    <t>Realización de Talleres Regionales</t>
  </si>
  <si>
    <t>Se contempló un plan alternativo ante Covid19, con el fin de realizar los talleres de manera virtual y se está revisando la propuesta y cronograma en las instancias de decisión correspondientes.</t>
  </si>
  <si>
    <t>9.1 Desarrollar infraestructuras fiables, sostenibles, resilientes y de calidad, incluidas infraestructuras regionales y transfronterizas, para apoyar el desarrollo económico y el bienestar humano, haciendo especial hincapié en el acceso asequible y equitativo para todos.
16.6 Crear a todos los niveles instituciones eficaces y transparentes que rindan cuentas</t>
  </si>
  <si>
    <t>1.4: Transformación Digital Sectorial y Territorial</t>
  </si>
  <si>
    <t>Estándares y masificación de Gobierno Digital (SECTOR PÚBLICO)</t>
  </si>
  <si>
    <t xml:space="preserve"> Transformación digital del Estado </t>
  </si>
  <si>
    <t>Obtener un Estado proactivo y confiable, que entrega sus servicios de forma integrada para el mejoramiento permanente de la calidad de vida de las personas</t>
  </si>
  <si>
    <t>01. Planeación Institucional.
06. Fortalecimiento organizacional y simplificación de procesos.
11. Gobierno Digital.</t>
  </si>
  <si>
    <t>Planeación y Formulación de Políticas TIC
Acceso a las TIC
Uso y Apropiación de las TIC
Seguimiento y Evaluación de Políticas TIC</t>
  </si>
  <si>
    <t>Aprovechamiento y uso de las tecnologías de la información y las comunicaciones en el sector público nacional</t>
  </si>
  <si>
    <t>Servicios Ciudadanos Digitales</t>
  </si>
  <si>
    <t>Usuarios Únicos del Modelo de Servicios ciudadanos digitales</t>
  </si>
  <si>
    <t>En lo corrido de la vigencia 2020 se realizó la actualización de la plataforma de X-Road a la versión Colombia. Esta actualización incluyó un afinamiento (tunning) en cuanto a configuración y parametrización, reparaciones y parchado (fixes), ajustes de alertas de seguridad y actualizaciones de parches críticos de la plataforma. Se cerro el ciclo de desarrollo del mecanismo de autenticación de nivel bajo (Correo electrónico y contraseña) e inicia el ciclo de pruebas e integración. Para el mecanismo de autenticación de nivel medio se inicia el ciclo de desarrollo para la integración de fuentes de atributos. De igual manera se desarrollaron e implementaron once funcionalidades del servicio de Carpeta Ciudadana Digital.
Adicionalmente, El 2 de Mayo de 2020 se expide el Decreto 620, por el cual se subroga el título 17 de la parte 2 del libro 2 del Decreto 1078 de 2015 y se establecen los lineamientos generales en el Uso y Operación de los Servicios Ciudadanos Digitales.
Interoperabilidad:
Se realizo el despliegue en ambientes de preproducción de la plataforma de X-Road del Estado a la versión Colombia, con todos los ajustes previstos y  se realizaron las pruebas de conexión y de procedimiento con la entidad certificadora que prestara los servicios de estampado cronológico y certificado digital. Realizadas las pruebas se dio paso al ambiente productivo para entrar en operación con las entidades públicas.
Se realizó el paso a producción del mecanismo de garantía bajo y se realizo un piloto con MinTIC y Gov.co el cual se encuentra en validación de resultados, se avanza en los desarrollos del mecanismo de autenticación medio que va en un 90%. De igual manera se desarrolla un trabajo con CSIRT para la ejecución de las pruebas de vulnerabilidad del servicio. En Carpeta ciudadana digital el avance de los desarrollos va en 77% y se espera su finalización para paso a producción.
Autenticación:
Con la expedición del decreto 620 de 2020, se realiza la publicación para comentarios del proyecto de resolución que tiene como objetivo adoptar las Guías que definen los lineamientos del modelo de Servicios Ciudadanos Digitales, así como las condiciones y estándares que deberán cumplir las entidades relacionadas con la preparación, adecuación, integración, uso y apropiación de los servicios ciudadanos digitales.
De igual manera se han iniciado los trabajos con las entidades que deben ser fuentes de atributos del servicio de autenticación digital así:
- Confecámaras: quienes proporcionarán la información para el registro de empresas a través del sistema de información del Registro Único Empresarial – RUES, a la fecha de reporte  se han desarrollado dos mesas de trabajo y se esta avanzando en la construcción del diseño técnico y el plan de trabajo.
- Registraduría: quienes bajo su función constitucional proporcionarán la información de la identificación de los ciudadanos colombianos a través del sistema de información Archivo Nacional de Información ANI, se realizo la solicitud desde la AND según lo requiere la registraduría  siguiendo el procedimiento de la Resolución 3341 de 2013, al momento de reporte no se ha tenido respuesta de la entidad.
- Departamento Administrativo de la Función Publica: quienes enviarán la información de los funcionarios y contratistas del estado, en donde  se ha desarrollado el plan de trabajo con la entidad, y quienes a su vez están desarrollando los servicios de intercambio de información que deben disponer en la plataforma de interoperabilidad para vincularse como fuentes de atributos.
Se inicia la integración del Servicio Ciudadano Digital de Autenticación al portal gov.co, con el propósito que éste permita servir con un single sing-on o inicio único de sesión y un procedimiento de autenticación que habilita a un usuario determinado para acceder a varios sistemas con una sola instancia de verificación. Para lo anterior se solicitó a la AND el desarrollo una prueba de concepto que involucra a Gov.co y a MinTIC como entidad pública. A la fecha del reporte se ha realizado la integración del servicio de autenticación digital del "Sistema de Gestión del Espectro" que permite tomar las credenciales de un usuario para su autenticación.
Carpeta Ciudadana:
A la fecha la plataforma de carpeta ciudadana se encuentran en fase de pruebas a un 87% y su paso a producción se ha definido para el mes de julio, se ha realizado la disposición de la infraestructura para los ambientes de QA, pre-producción y producción. Se trazo una estrategia para que las entidades se vinculen al servicio de Carpeta y se definió el primer plan de poblamiento  de la carpeta con 5 Documentos digitales de agosto a diciembre de 2020, que estarán relacionados a los comúnmente solicitados en los procesos de contratación.</t>
  </si>
  <si>
    <t>3.2 Dirección de Gobierno Digital</t>
  </si>
  <si>
    <t>Trámites transformados</t>
  </si>
  <si>
    <t>Número de Trámites de alto impacto ciudadano transformados digitalmente</t>
  </si>
  <si>
    <t>Durante el segundo trimestre del año, se adelantó un trámite de alto impacto, el cual es:
URT -UARIV
1. Solicitud de inscripción en el registro de tierras despojadas y abandonadas forzosamente
De igual manera se adelantaron las actividades correspondientes a la primera fase de integración, tales como: mesas de interoperabilidad entre las entidades, desarrollo de servicios y pruebas, para 21 trámites que se han identificado como de Alto Impacto, para los cuales se están explorando los servicios y datos a intercambiar a través de las mesas de interoperabilidad. A la fecha, el trámite que mayor avance presenta es el de "Actualización de cédula catastral y nomenclatura en matricula inmobiliaria" con un avance del 87%. De igual manera, se están trabajando 21 servicios de interoperabilidad en exploración.
Durante el semestre se realizó la configuración de 2 servidores de seguridad en ambiente de pruebas en la plataforma X-Road con Cancillería y Uariv. Para un total de 24 entidades.
Adicionalmente, a la fecha la plataforma de carpeta ciudadana se encuentran en Pruebas a un 87% y se definió el primer plan de poblamiento  de la carpeta con 5 Documentos digitales de agosto a diciembre de 2020.</t>
  </si>
  <si>
    <t>Marco de Referencia de Arquitectura Empresarial</t>
  </si>
  <si>
    <t>Porcentaje  de entidades públicas que desarrollan su transformación digital mediante el habilitador de Arquitectura de la política de Gobierno Digital</t>
  </si>
  <si>
    <t>Durante el segundo trimestre del año, se generaron los resultados del porcentaje de entidades públicas que desarrollan su transformación digital mediante el habilitador de Arquitectura de la Política de Gobierno Digital correspondiente a la vigencia 2019, en donde se llegó a 303 entidades nacionales y territoriales, correspondiente al 24% de un universo de 1.280 entidades nacionales y territoriales que reportaron Furag en esta vigencia. La meta para 2019 era del 21%. Los resultados de la vigencia 2020, se conocerán en la vigencia 2021, para lo cual este indicador cuenta con un rezago autorizado por el DNP de 180 días.</t>
  </si>
  <si>
    <t>Lineamientos en seguridad y privacidad de la información y gestión de riesgos de seguridad digital</t>
  </si>
  <si>
    <t>Porcentaje de entidades del orden nacional y territorial que identifican y valoran los riesgos de seguridad digital</t>
  </si>
  <si>
    <t>Durante el primer semestre del 2020, se realizó acompañamiento a 1288 entidades,  56 del orden Nacional y 1232 del orden Territorial en temáticas de Gestión de Riesgos, Identificación del autodiagnóstico, Implementación del Modelo de Seguridad y Privacidad de la Información (MSPI).</t>
  </si>
  <si>
    <t>Acuerdos marco de precios</t>
  </si>
  <si>
    <t>Número de  instrumentos de agregación de demanda creados</t>
  </si>
  <si>
    <t>A la fecha se adelantan los siguientes Acuerdos Marco de Precios:
- Mesa de Servicios II: Se han adelantado Mesas de trabajo, Estudio de Mercado y Pliegos Definitivos. Adjudicación: Julio 31 2020.
- Conectividad III: Se han adelantado Mesas de trabajo, Estudio de Mercado y Pliegos Borrador. Adjudicación: Septiembre 30 2020.
- AM Software: Se han adelantado Mesas de trabajo, Estudio de Mercado y Pliegos Borrador. Adjudicación: Septiembre 30 2020.
- Videovigilancia II: Se han adelantado Mesas de trabajo, Estudio de Mercado y Fichas técnicas. Adjudicación: Octubre 31 2020.
- Centro de Contacto III: Se han adelantado Mesas de trabajo. Adjudicación: Noviembre 30 2020.</t>
  </si>
  <si>
    <t>Datos abiertos</t>
  </si>
  <si>
    <t>Porcentaje de entidades del orden nacional que  tienen proyectos de uso de datos abiertos</t>
  </si>
  <si>
    <t>Durante el primer semestre 2020 se tiene 16 entidades con proyectos de uso de datos siendo los siguientes: 
- Unidad de Víctimas con Registro Único de Víctima
- Instituto Nacional de Salud con Coronavirus Colombia
- DANE con mapa de vulnerabilidad del DANE
- Ministerio de Tecnologías de la Información y las Comunicaciones con Datos con propósito
- Presidencia de la República con la Aplicación móvil de Coronavirus
- IDEAM con el Mapa de Estaciones
- Ministerio de Trabajo con el Semáforo del Mercado Laboral
- Ministerio de Comercio, Industria y Turismo con Estadísticas Departamentales MINCIT
- Departamento de la Prosperidad Social con Mapas de Ayuda Social en el País
- Departamento Nacional de Planeación con Terridata
- MINSALUD con Capacidad Instalada para la Prestación de Servicios de Salud
- INVIMA con Consulta de Registro Sanitario
- INVIAS con INVIAS Open Data
- MININTERIOR con Estadísticas Ministerio del Interior
- Colombia Compra Eficiente con Estadísticas Contrataciones Nacionales
- MINEDUCACION con Estadística Sectoriales.
Se realizaron 7 sesiones presenciales y virtuales donde se contó con la asistencia y formación de 1.251 ciudadanos en uso y apropiación de datos
Se realizaron 1.677 Conjunto de datos del portal nacional de datos cumpliendo estándares de la guía de calidad 
Se realizaron 720.964 descargas de conjunto de datos utilizados en el portal nacional de datos abiertos</t>
  </si>
  <si>
    <t xml:space="preserve">Porcentaje de entidades del orden nacional compartiendo o reutilizando software público o cívico disponible en código abierto </t>
  </si>
  <si>
    <t>Durante el primer semestre del año 12 entidades hacen uso de software libre así: 
-	Ejército Nacional de Colombia con soporte de uso en Pantallazos de instalación de Open Refine
-	Servicio Nacional de Aprendizaje con soporte de uso en Open Refine
-	Instituto Nacional de Vigilancia de Medicamentos y Alimentos en soporte de uso en Pantallazos de instalación en documento: Evidencias.pdf reportado en las evaluaciones de máxima velocidad
-	Ministerio de Tecnologías de la Información y las Comunicaciones en soporte de uso en https://www.youtube.com/watch?v=bQ58SeTBFCw; https://www.youtube.com/watch?v=TYb1PZRD6KA
-	Autoridad Nacional de Licencias Ambientales en QGIS: ENCUESTA;  
-	Ministerio de Ambiente y Desarrollo Sostenible en MOODLE: ENCUESTA
-	Dirección General Marítima soporte en GEONETWORK OPENSOURCE; QGIS; EPrints: ENCUESTA
-	Departamento Administrativo Nacional de Estadística soporte en ORFEO: https://orfeoott.dane.gov.co/orfeo/login.php
-	Agencia Logística de las Fuerzas Militares soporte en GLPi: ENCUESTA; 
-	Instituto Nacional Penitenciario y Carcelario soporte en LINUX; JASPER COMMUNITY; ZABBIX; GLPi: ENCUESTA
-	Instituto de Hidrología, Meteorología y Estudios Ambientales – IDEAM soporte en ORFEO: ENCUESTA
-	Colpensiones soporte en PuTTY; NOTEPAD++: ENCUESTA</t>
  </si>
  <si>
    <t>Modelo de transformación de ciudades y territorios inteligentes</t>
  </si>
  <si>
    <t>Número de entidades apropiando e implementando el Modelo de Ciudades y Territorios Inteligentes</t>
  </si>
  <si>
    <t>Se ha adelantado durante el primer trimestre del 2020 la realización de  11 Mesas de trabajo intersectorial desarrolladas con las siguientes entidades: Ministerio de Ambiente y Desarrollo Sostenible; Consejería de Asuntos Económicos y la transformación digital; Departamento Nacional de Planeación (DNP);  Centro de la Cuarta Revolución Industrial (C4RI);  Colombia Compra Eficiente; Consejería para la Competitividad y la Innovación; Ministerio de Cultura de Colombia; Ministerio de Comercio, Industria y Turismo; Viceministerio de Turismo; Fondo Nacional del Turismo (FONTUR); Alta Consejería para la Competitividad y la Innovación; Ministerio de Vivienda; Dirección de Desarrollo Digital donde se trataron temas de  Biodiverciudades, Socialización iniciativas DNP,  Concepto Ciudades Inteligentes,  Agenda Creativa y Turismo cultural,  Agenda comités regionales de competitividad e innovación  y Política Urbana – Ciudades 4.0.   
Se socializó del MMMCTIC en Congresos y eventos organizados por MinTIC y/o terceros así:
- Congreso Nacional de Alcaldes – Cartagena 
- Taller de Ciudades Inteligentes – Manizales
- Foro regional de Economía Digital, organizado por la Gobernación del Valle del Cauca
- Foro de Ciudad Inteligente, organizado por Corporación Universitaria Americana. 
- Facebook live de la Estrategia Hablemos de Gobierno Digital, dirigido a todos los CIO de las entidades públicas territoriales y nacionales del país con la participación del DNP.
- En el marco del comité de competitividad e innovación organizado por la consejería en MINTIC participó donde se socializó el modelo de madurez.
Se genero la versión final del Modelo de Medición de Madurez de Ciudades y Territorios inteligentes, esta en etapa de aprobación 
Se adelantó la estructuración de dos requerimientos uno orientado a la realización de 6 talleres virtuales la cual esta con proveedor seleccionado y pendiente para presentar al comité coordinador y el otro a la aplicación del modelo de medición de madurez de ciudades y territorios inteligentes esta en proceso de convocatoria abierta (invitación a proveedor)</t>
  </si>
  <si>
    <t>Programa de acompañamiento de la Política de Gobierno Digital</t>
  </si>
  <si>
    <t>Porcentaje de entidades del orden nacional que implementan elementos de la Política de Gobierno Digital</t>
  </si>
  <si>
    <t>En el primer trimestre se realizó 111 actividades de divulgación contando con 20.382 asistentes así: 4 de Transformate en Gobierno Digital con 520 asistentes, 3 de Ciudades y Territorios Inteligentes con 600 asistentes, 9 de Divulgación de la Política con 242 asistentes, 19 de Kit de Planeación Territorial con 3,891 asistentes, 4 de Marco de Arquitectura Empresarial con 490 asistentes, 16 de Conectate con Gobiernos Digital con 1.541 asistentes, 29 de Hablemos de Gobierno Digital con 10.741 asistentes, 22 de Seguridad y Privacidad de la Información con 598 asistentes, 2 de Máxima Velocidad con 680 asistentes, 3 de GOV.CO Territorial con 1.139 asistentes.
En el primer semestre se adjudica la licitación LP 11 2020 para poder iniciar la implementación de los elementos de la Política de Gobierno Digital en Territorios</t>
  </si>
  <si>
    <t>Porcentaje de entidades del orden territorial que implementan elementos de la Política de Gobierno Digital</t>
  </si>
  <si>
    <t>62 sesiones de trabajo presencial y virtual de "hablemos de Gobierno Digital" y "conectate con Gobierno Digital" (Nueva Estrategia) con la asistencia de 12.746 líderes TI conectados con 56 mil reproducciones aprox
19 talleres regionales en 19 Departamentos diferentes del país, en los cuales fueron capacitados 3.831 asistentes (alcaldes, servidores públicos y líderes de TI)
2 sesiones de Máxima Velocidad con 321 inscritos.
En el primer semestre se adjudica la licitación LP 11 2020 para poder iniciar la implementación de los elementos de la Política de Gobierno Digital</t>
  </si>
  <si>
    <t>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17.11 Aumentar significativamente las exportaciones de los países en desarrollo, en particular con miras a duplicar la participación de los países menos adelantados en las exportaciones mundiales de aquí a 2020</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</si>
  <si>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</si>
  <si>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</si>
  <si>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</si>
  <si>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</si>
  <si>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Fortalecimiento a la transformación digital de las empresas a nivel nacional</t>
  </si>
  <si>
    <t>Programa para la generación de habilidades digitales que promuevan el comercio electrónico</t>
  </si>
  <si>
    <t xml:space="preserve">Empresarios y/o emprendedores que adelantaron por lo menos una acción de transformación Digital </t>
  </si>
  <si>
    <t>Debido a la emergencia sanitaria provocada por el COVID 19 en el país, se restructuró el proyecto de habilidades digitales y cultura digital y se implementó desde el mes de abril el Plan de Digitalización MiPyme, en alianza con la OAE y Kolau en donde con corte al 30 de junio de 2020, 18.164 empresas se han registrado y de estas 11.707 han sido beneficiadas con la implementación y publicación de su pagina web, la cual se puede desarrollar en 15 minutos.</t>
  </si>
  <si>
    <t>3.3 Dirección de Transformación Digital</t>
  </si>
  <si>
    <t>Programa para el acompañamiento a empresarios y emprendedores para su transformación digital - Centros de Transformación Digital Empresarial (CTDE).</t>
  </si>
  <si>
    <t>Empresarios y/o emprendedores que transformaron digitalmente uno de los procesos que conforman la cadena de valor, debido al acompañamiento de los Centros de Transformación Digital Empresarial (CTDE).</t>
  </si>
  <si>
    <t>En el segundo trimestre del 2020 se tienen contratados 16 CTDE y 3 están en proceso de contratación, con los cuales se atenderán a las empresas durante el segundo semestre del año. Adicionalmente, se adelantó la tercera convocatoria que seleccionará 5 nuevos CTDE para un total de 24 centros en operación y a través de ellos, se brindará asistencia técnica a las empresas para que transformen por lo menos uno de sus procesos que conforman la cadena de valor de su  negocio</t>
  </si>
  <si>
    <t xml:space="preserve">Programa para implementar, usar y apropiar pagos Digitales </t>
  </si>
  <si>
    <t>Transacciones digitales realizadas (millones)</t>
  </si>
  <si>
    <t>De acuerdo con el estudio de transacciones digitales, elaborado por la Cámara Colombiana de Comercio Electrónico - CCCE, para el año 2019 en el país se hicieron 201 millones de transacciones a través de canales digitales, por valor de 143 billones de pesos. La cifra del año 2020, será reportada en el primer trimestre del 2021, una vez se realice el estudio correspondiente con corte al 31 de diciembre de 2020, dado que es un indicador que presentará siempre un rezago de 120 días</t>
  </si>
  <si>
    <t xml:space="preserve">Proyectos  innovación empresarial, basados de I+D+i en TIC, para la solución de problemáticas empresariales </t>
  </si>
  <si>
    <t>Proyectos de innovación empresarial formulados, basados en I+D+I en TIC</t>
  </si>
  <si>
    <t>En el 2T se concretó llevar a cabo la alianza con TECNALIA a fin de desarrollar de manera conjunta la Iniciativa "TecnoLab", con la cual se busca la integración de la oferta empresarial de soluciones TI con la demanda de soluciones empresariales en tecnologías disruptivas,  y con ello lograr la formulación del 100 proyectos viabilizados de innovación empresarial formulados, basados en I+D+I en TIC</t>
  </si>
  <si>
    <t xml:space="preserve">Sectores económicos beneficiados con el desarrollo de proyectos  innovación empresarial, basados de I+D+i en TIC, para la solución de problemáticas empresariales </t>
  </si>
  <si>
    <t xml:space="preserve">Sectores beneficiados, con proyectos de i+D+i en TIC </t>
  </si>
  <si>
    <t xml:space="preserve">Una vez se dé inicio al plan de trabajo con TECNALIA, como aliado para el desarrollo de la Iniciativa "TecnoLab", y se cuente con la formulación de los proyectos de innovación empresarial formulados, basados en I+D+i en TIC, serán clasificados los sectores que se benefician de dichos proyectos. </t>
  </si>
  <si>
    <t xml:space="preserve">Metodología de agropecuario digital replicada en instituciones de los departamentos del país </t>
  </si>
  <si>
    <t xml:space="preserve">Entidades con transferencia de Metodología de Agropecuario Digital </t>
  </si>
  <si>
    <t>Teniendo en cuenta los efectos derivados por cuenta de la declaratoria de la pandemia COVID-19 por parte la Organización Mundial de la Salud, se redefinió la manera de llevar a cabo la estrategia "Agropecuario Digital", razón por la cual se desplegará el desarrollo de la misma con el equipo de la Subdirección de Digitalización Sectorial en el segundo semestre de 2020, a fin de realizar la transferencia de la metodología por lo menos a dos Departamentos de Colombia, a través de dos entidades que puedan adelantar este proceso.</t>
  </si>
  <si>
    <t xml:space="preserve">Acompañamiento Virtual Empresarial, para la Transformación Digital </t>
  </si>
  <si>
    <t xml:space="preserve">Piloto de acompañamiento virtual empresarial para la Transformación Digital, operando </t>
  </si>
  <si>
    <t>Teniendo en cuenta los efectos derivados por cuenta de la declaratoria de la pandemia COVID-19 por parte la Organización Mundial de la Salud, se redefinió que este indicador  se cumplirá a través de dos Iniciativas: "TecnoLab" y "Vende en Línea", ya que a través de ellas se brindará acompañamiento virtual a los empresarios y emprendedores, y se tomará como piloto este proceso, para consolidar lecciones aprendidas y generar planes de mejoramiento, que favorezcan en el futuro la implementación de este tipo de mecanismos de acompañamiento.</t>
  </si>
  <si>
    <t xml:space="preserve">Instrumentos de Política Pública para la transformación digital de los sectores económicos y empresariales, construidos y/o analizados </t>
  </si>
  <si>
    <t xml:space="preserve">Documentos insumo, para la construcción de política pública </t>
  </si>
  <si>
    <t xml:space="preserve">A través del Convenio 775-2020 celebrado con RUTA N, como aliado para el desarrollo de la Iniciativa "Política Pública", se definió y aprobó en primera instancia el plan de trabajo, con el cual se llevarán a cabo las actividades requeridas, para la generación de insumos para la para la formulación de políticas públicas, marcos normativos o protocolos que fortalezcan la articulación institucional e impulsen la transformación digital del sector empresarial en Colombia. </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</si>
  <si>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</si>
  <si>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</si>
  <si>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</si>
  <si>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</si>
  <si>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</si>
  <si>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</si>
  <si>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</si>
  <si>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Del proyecto SofisTICa para empresas se avanzó en la contratación de 6 empresas seleccionadas en la convocatoria que aportarán al cumplimiento de este indicador.</t>
  </si>
  <si>
    <t>3.4 Dirección de Desarrollo de la Industria de Tecnologías de la Información</t>
  </si>
  <si>
    <t xml:space="preserve">Promoción de la internacionalización de las industrias de TI : Exportaciones de las industrias de TI </t>
  </si>
  <si>
    <t>Exportaciones de las industrias de TI ($US)</t>
  </si>
  <si>
    <t>Debido al estado de emergencia decretado frente al Covid-19  se vio afectado el proyecto de internacionalización de la industria de TI que se trabajará en alianza con Fiducoldex/ProColombia. Algunos eventos que son planeados por organizadores internacionales resultaron cancelados, aplazados para el segundo semestre del año, y cambió la modalidad de realización de presencial a virtual, lo que trajo como consecuencias modificaciones en el presupuesto, plan de trabajo, y cronograma, así como el los documentos precontractuales del convenio.</t>
  </si>
  <si>
    <t>Emprendimiento colaborativo Empresa-Universidad -Estado: Empresas TI (Digitales) creadas con modelo innovadores dentro del marco de IncubaTI</t>
  </si>
  <si>
    <t>Nuevas empresas (IncubaTI)</t>
  </si>
  <si>
    <t xml:space="preserve">Se llevó a cabo la redacción de los Términos de Referencia para la selección de los operadores que acompañarán a las empresas de esta fase.  </t>
  </si>
  <si>
    <t>Servicios de asistencia técnica, financiación y promoción  para empresas del sector de Industrias Creativas Digitales</t>
  </si>
  <si>
    <t>Número de empresas beneficiadas de servicios de asistencia técnica, financiación y promoción  para empresas del sector de Nuevos Medios y Software de Contenidos</t>
  </si>
  <si>
    <t>Se dio apertura a la convocatoria Crea digital para seleccionar los proyectos de contenidos digitales que recibirán los estímulos económicos para llevar a cabo sus etapas de desarrollo o producción.</t>
  </si>
  <si>
    <t>Laboratorios fortalecidos</t>
  </si>
  <si>
    <t>Número de laboratorios para el desarrollo de contenidos digitales fortalecidos</t>
  </si>
  <si>
    <t>Programas de acompañamiento metodológico para emprendedores y empresarios en etapa temprana y avanzada.</t>
  </si>
  <si>
    <t>Número de equipos y empresas beneficiarios en las fases de acompañamiento de Descubrimiento de Negocios, Crecimiento y  consolidación y Expansión de negocios digitales.</t>
  </si>
  <si>
    <t xml:space="preserve">1. Descubrimiento de Negocios: Se dio apertura a la convocatoria para la selección de operadores y equipos beneficiarios de la fase. 
2. Crecimiento y Consolidación: Se seleccionaron los operadores de la fase y se dio apertura a la convocatoria para la selección de empresas beneficiaras.
3. Expansión de negocios digitales: se dio apertura a la convocatoria para la selección de operadores de la fase. </t>
  </si>
  <si>
    <t>9.c. Aumentar de forma significativa el acceso a la tecnología de la información y las comunicaciones y esforzarse por facilitar el acceso universal y asequible a Internet en los países menos adelantados a más tardar en 2020
8.2  Lograr niveles más elevados de productividad económica mediante la diversificación, la modernización tecnológica y la innovación, entre otras cosas centrándose en los sectores con gran valor añadido y un uso intensivo de la mano de obra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</si>
  <si>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Fomento del desarrollo de habilidades en el Talento Humano requerido por la Industria Digital</t>
  </si>
  <si>
    <t>Incrementar el número de personas con conocimientos y con empleabilidad en Tecnologías de la Información</t>
  </si>
  <si>
    <t>Programas de entrenamiento presencial y virtual para el desarrollo de habilidades en la generación de negocios digitales.</t>
  </si>
  <si>
    <t>Personas participantes en Bootcamps y programas de entrenamiento presencial y virtual.</t>
  </si>
  <si>
    <t>Dada la campaña de divulgación de los cursos virtuales que ha sido liderada desde el MinTIC, éstos han tenido una gran acogida por parte de los colombianos. Adicionalmente, el contexto del covid-19  lleva a muchas personas a permanecer en sus casas y a utilizar el tiempo para desarrollar habilidades digitales.</t>
  </si>
  <si>
    <t>Generación de habilidades que promuevan la empleabilidad en el sector TI</t>
  </si>
  <si>
    <t>Estrategia para la empleabilidad de las personas con conocimientos y perfil en Tecnologías de la información.</t>
  </si>
  <si>
    <t>Se adjudicaron 642 beneficiarios de la Convocatoria 2020-1 de Talento Digital para Empresas. Iniciaros formación 550 personas en Ciencia de datos</t>
  </si>
  <si>
    <t>Programa Code For Kids</t>
  </si>
  <si>
    <t>Docentes capacitados en Programación con capacidad de transferir sus conocimientos al sector educativo.</t>
  </si>
  <si>
    <t>Se cuenta con 8.500 docentes focalizados para iniciar proceso de formación con el British Council cuando se perfeccione el Convenio.</t>
  </si>
  <si>
    <t>Estándares y masificación de Gobernanza de la transformación digital (SECTOR PÚBLICO)</t>
  </si>
  <si>
    <t>Desarrollo, uso y aplicación de ciencia, tecnología e investigación, asociada a la creación de un ecosistema de información pública</t>
  </si>
  <si>
    <t>Implementar las actividades requeridas para la puesta en operación del Modelo de Servicios Ciudadanos Digitales así como Posicionar a la AND como Centro de Investigación y Desarrollo Aplicado para el sector público</t>
  </si>
  <si>
    <t>Entidades que reconocen a la AND como gestor de soluciones de CTI aplicado</t>
  </si>
  <si>
    <t>Número de entidades que reconocen a la AND como Gestor de Soluciones de ciencia, tecnología e innovación aplicada</t>
  </si>
  <si>
    <t>Se continuó trabajando con las entidades reportadas en el trimestre anterior</t>
  </si>
  <si>
    <t>6 ES AND - Agencia Nacional Digital</t>
  </si>
  <si>
    <t xml:space="preserve">Desarrollos Digitales </t>
  </si>
  <si>
    <t xml:space="preserve">Productos Digitales Desarrollados </t>
  </si>
  <si>
    <t>N.A.</t>
  </si>
  <si>
    <t>Durante el segundo trimestre se continuó trabajando en los productos digitales reportados en el primer trimestre. Se finalizaron Conversación nacional y 4 trámites.</t>
  </si>
  <si>
    <t xml:space="preserve">Servicios de información para la implementación de la Estrategia de Gobierno Digital </t>
  </si>
  <si>
    <t xml:space="preserve">Herramientas tecnológicas de Gobierno Digital implementadas </t>
  </si>
  <si>
    <t>Se continuó trabajando en la plataforma de interoperabilidad</t>
  </si>
  <si>
    <t xml:space="preserve">Servicios de asistencia técnica para la implementación de la Estrategia de Gobierno Digital </t>
  </si>
  <si>
    <t xml:space="preserve">Entidades asistidas técnicamente </t>
  </si>
  <si>
    <t>Durante el segundo trimestre se continuó trabajando con las entidades reportadas en el primer trimestre</t>
  </si>
  <si>
    <t>Transformación Organizacional - ANE</t>
  </si>
  <si>
    <t>Fortalecer la gestión institucional, el clima y cultura organizacional, las comunicaciones e implementar dentro del marco de la gestión de TIC y la innovación diferentes iniciativas para fortalecer relacionamiento colaborativo con el ciudadano.</t>
  </si>
  <si>
    <t>Servicio de Implementación Sistemas de Gestión</t>
  </si>
  <si>
    <t>Sistema de Gestión implementado</t>
  </si>
  <si>
    <t>Servicio de Educación Informal para la Gestión Administrativa</t>
  </si>
  <si>
    <t>Personas capacitadas</t>
  </si>
  <si>
    <t>Servicios tecnológicos</t>
  </si>
  <si>
    <t>Índice de capacidad en la prestación de servicios de tecnología</t>
  </si>
  <si>
    <t xml:space="preserve">Implementación Sistema de Gestión de la Entidad </t>
  </si>
  <si>
    <t xml:space="preserve">Avance implementación del Sistema de Gestión </t>
  </si>
  <si>
    <t>Se suscribió el contrato con ICONTEC para llevar a cabo la auditoria de calidad externa. Los estudios previos para la contratación de la empresa que se encargará de llevar a cabo la medición del NSU se han entregado a Contratación. Se realizó la capacitación al personal de la ANE en las Tablas de Retención Documental - TRD, y el Sistema de Gestión Electrónica de Documentos - SGDEA. Para la contratación de los servicios de "Medición de riesgo psicosocial e inspecciones de puesto de trabajo", dada la emergencia sanitaria declarada en el País por el Ministerio de Salud y de Protección Social con ocasión de la pandemia derivada del Coronavirus COVID-19, se replantearon las actividades a propuestas virtuales por lo que se ajustaron los estudios previos con este alcance y están en proceso de contratación. Por otra parte, se realizó la configuración de los instrumentos archivísticos en el SGDEA: - Banco Terminológico - Configuración de la Tablas de Control de Acceso en el SGDEA. - Tablas de Retención Documental - TRD - Cuadro de Clasificación - CCD En elaboración del Instructivo de Organización de Archivos y en revisión los demás procedimientos y documentos del proceso. Definición de los Lineamiento para la implementación del nuevo Modelo de Gestión Documental de la Entidad Validación de los documentos electrónico y si implementación en el SGDEA. Preparación para la entrada en Producción del sistema SGDEA. Preparación para la entrada en producción del SGDEA.</t>
  </si>
  <si>
    <t xml:space="preserve">Servicio de Educación Informal para la Gestión Administrativa </t>
  </si>
  <si>
    <t xml:space="preserve">% de personas capacitadas en competencias técnicas y blandas </t>
  </si>
  <si>
    <t>Se han adelantado las siguientes actividades: 1.Comité de Contratación en el cual se aprobó el Estudio Previo de Clima y Cultura Organizacional 2. Publicación del proceso en la página de SECOP 3. Al 30 de junio de 2020 la Entidad se encontraba en respuesta de observaciones remitidas por los interesados. 4. Se tiene prevista la adjudicación del contrato en la segunda semana de julio, la ejecución de las actividades está sujetas a las medidas establecidas en COVID-19. En el mes de junio se realizaron las siguientes capacitaciones: 1. Refuerzo de responsabilidades secretarías técnicas de Comités 2. Inducciones en Talento Humano, Seguridad y Salud en el Trabajo, Tecnologías y Seguridad de la Información, Control Interno y Comunicaciones 3. Operación y funcionamiento de la herramienta Help People, Curso Project Professional Básico, Power BI Básico, Básico de Análisis en BigData (2 sesiones) 4. Cursos y Diplomados de la Universidad Corporativa 5. Derechos Humanos a través de la Plataforma PLANEA 6. Foros de socialización de políticas de espectro sector TI (2) 7. Campos Electromagnéticos y sus efectos en la salud 8. Pausas activas 9. Se tiene prevista la adjudicación del contrato de capacitaciones en la segunda semana de julio. Finalmente el plan de comunicaciones se desarrolla sin inconveniente</t>
  </si>
  <si>
    <t xml:space="preserve">Servicios tecnológicos </t>
  </si>
  <si>
    <t xml:space="preserve">Índice de capacidad en la implementación de servicios de tecnológicos </t>
  </si>
  <si>
    <t>Se entregó el avance sobre el plan de acción para la vigencia de Gobierno Digital y Seguridad Digital del 2020. Se estregó el primer reto de máxima velocidad y se está consolidando la información de los retos de la competencia, se enviaron a MinTic los servicios y trámites dentro de la iniciativa de Portal GOV.CO. Se adelantó el modelo de madurez de arquitectura empresarial y el modelo de madurez de analítica de datos. Carga de datos del Proyecto AE Fase II - Componente Analítica, con respecto a un mapa de datos finales, y definiciones de alcance, alrededor de cada uno de los 5 indicadores y 5 casos de analítica implementables y priorizados para la organización ANE. En particular, se tuvo foco en rangos de frecuencias involucrados según CNABF y Líderes de Negocio, en licenciamiento de servicios FM y Móvil a partir de vistas de usuario, en mediciones de ocupación consolidadas por servicio, en gestión de viabilidad para solicitudes de frecuencia con históricos, y finalmente, en entendimiento y consolidación de casos de verificación asociados con Clandestinidad. Se  está terminando implementación la herramienta de Endpoint adquirida por la Entidad. Se realizaron actualizaciones de Sistemas operativos sobre sistemas críticos, monitoreo y afinamiento de los servicios y sistemas de información. Por medio de la herramienta PRTG se realiza la verificación en tiempo real de la disponibilidad de los servicios. Se realizaron visitas a la entidad para verificar aspectos físicos del centro de datos y las condiciones medioambientales de operación teniendo en cuenta la operación remota de la plataforma tecnológica de la entidad. Continua en ejecución el contrato 143 de objeto "Implementar un SGDEA para la ANE" - Se realizó el despliegue en producción de la herramienta de SGDEA y se está proyectando salida a producción de la herramienta. Se realizó transferencia de conocimiento Power BI básico y avanzado y Project básico y avanzado. A nivel de procesos se establecieron las reuniones para mejoramiento y optimización de procesos misionales, estratégicos y de apoyo.</t>
  </si>
  <si>
    <t>Transversal: Gestión y desempeño Institucional</t>
  </si>
  <si>
    <t>2.1: Cultura</t>
  </si>
  <si>
    <t>Talento Humano</t>
  </si>
  <si>
    <t>Transformación y afianzamiento de la experiencia del servidor público en el entorno digital.</t>
  </si>
  <si>
    <t>Mantener servidores competentes, comprometidos y con altos niveles de productividad y satisfacción que contribuyan al mejoramiento de la calidad de vida de los colombianos teniendo en cuenta el entorno digital.</t>
  </si>
  <si>
    <t>03. Talento Humano.</t>
  </si>
  <si>
    <t>Gestión de Recursos Administrativos
Gestión de Atención a Grupos de Interés
Gestión del Talento Humano</t>
  </si>
  <si>
    <t xml:space="preserve">Plan Estratégico de Talento Humano </t>
  </si>
  <si>
    <t xml:space="preserve">Porcentaje de ejecución del plan estratégico de talento humano </t>
  </si>
  <si>
    <t xml:space="preserve">En el marco del desarrollo del PETH, instrumento que consolida los diferentes programas y procesos a desarrollar al interior de la Entidad para garantizar las mejores prácticas de gestión y desarrollo del talento humano en concordancia con los lineamientos de MIPG, a corte 30 de junio:_x000D_
A.	Se logró la realización del 73% de contratación que apoyan a los procesos del talento humano beneficiando a los más de 300 servidores públicos de la entidad._x000D_
B.	Se abrieron las convocatorias para la oferta educativa 2020 con ICETEX, motivando aquellos funcionarios que desean enriquecer sus conocimientos y ponerlos al servicio del país y la ciudadanía._x000D_
C.	Nos reinventamos para la atención desde la virtualidad para llevar a más de 900 colaboradores de la entidad las actividades del plan de bienestar con las clases de yoga, rumba, sesiones de entrenamiento, vida, atención psicológica _x000D_
D.	Hemos gestionado el 100% de los ingresos y retiros de los funcionarios de la Entidad_x000D_
E.	Realizamos la evaluación a nuestros gerentes públicos para la vigencia 2019 con una nota promedio de 98.7_x000D_
F.	Estamos formando a 110 funcionarios en una segunda lengua a través del programa de Bilingüismo, mejores funcionarios._x000D_
G.	Tenemos más de 270 funcionarios que tomaron el reto de formarse mediante los diplomados, cursos, talleres, conferencias y seminarios ofrecidos el PIC y dictados por la Pontificia Universidad Javeriana y con la Universidad del Rosario, en temáticas como gerencia de procesos y arquitectura empresarial, formación de auditores, contratación estatal y fortalecimiento de competencias comportamentales, entre otras._x000D_
H.	Implementamos el Protocolo de Bioseguridad para acceso a la Entidad, con el fin de continuidad a la prestación del servicio y atención al ciudadano, protegiendo a nuestros colaboradores._x000D_
I.	En la medición del FURAG, obtuvimos un 96.4% en la política estratégica del talento humano; con un incremento de 11.2 puntos con respecto a la medición anterior, y un 78.8% en la política de integridad; con un incremento de 4.5 puntos frente a la vigencia anterior. Lo anterior, asegura la mejora en los servicios que presta Talento Humano.  _x000D_
J.	Avanzamos en el rediseño Institucional para la contribución de empleo formal por medio de concurso de méritos._x000D_
K.	Se beneficiarán 87 hijos de funcionarios mediante el programa de apoyo educativo ,el cual se encuentra en trámite de firma mediante resolución. </t>
  </si>
  <si>
    <t>4.3 Subdirección Administrativa y de Gestión Humana</t>
  </si>
  <si>
    <t>Certificaciones para bono pensional y pensiones</t>
  </si>
  <si>
    <t>Eficacia en la generación de la certificación</t>
  </si>
  <si>
    <t>48.1%</t>
  </si>
  <si>
    <t>Con corte a 30 de junio se reciben 550 solicitudes de certificaciones electrónicas de tiempos laborados - CETIL, de las cuales se han gestionado 264, se encuentran 10 vencidas y 286 se encuentran dentro de los términos para su expedición.</t>
  </si>
  <si>
    <t>Cuentas por cobrar de cuotas partes pensionales gestionadas</t>
  </si>
  <si>
    <t>Eficacia en la gestión de cuentas por cobrar</t>
  </si>
  <si>
    <t>41.63%</t>
  </si>
  <si>
    <t>A 30 de Junio de 2020 se han gestionado 871 cuentas de cobro hasta el mes de abril de 2020 lo que evidencia el 83,26% de cumplimiento y genera un avance de 41.63% en la meta propuesta a la fecha.</t>
  </si>
  <si>
    <t>2.2: Arquitectura Institucional</t>
  </si>
  <si>
    <t>Gobierno Digital y Seguridad Digital</t>
  </si>
  <si>
    <t>Fortalecimiento en la Calidad y disponibilidad de la Información para la toma de decisiones del sector TIC y los Ciudadanos</t>
  </si>
  <si>
    <t>Facilitar la disponibilidad, uso y aprovechamiento de la información del sector TIC</t>
  </si>
  <si>
    <t>06. Fortalecimiento organizacional y simplificación de procesos.
09. Racionalización de trámites.
11. Gobierno Digital.
12. Seguridad Digital.
16. Seguimiento y evaluación del desempeño institucional.</t>
  </si>
  <si>
    <t>Gestión de la Información Sectorial
Gestión de Tecnologías de la Información</t>
  </si>
  <si>
    <t>Fortalecimiento en la calidad y disponibilidad de la información para la toma de decisiones del sector tic y los ciudadanos nacional</t>
  </si>
  <si>
    <t xml:space="preserve">Servicios de Información (TI) </t>
  </si>
  <si>
    <t>Disponibilidad de los servicios de TI</t>
  </si>
  <si>
    <t>Se reporta un promedio del  indicador con base al resultado de cada uno de los meses del segundo trimestre, de acuerdo a los valores obtenidos luego de  realizar la verificación de disponibilidad  en cada uno de los servicios  y su  infraestructura asociada</t>
  </si>
  <si>
    <t>1.2 Oficina de Tecnologías de la Información</t>
  </si>
  <si>
    <t>Documentos Estratégicos de TI</t>
  </si>
  <si>
    <t xml:space="preserve">Número de documentos de planeación estratégica TI actualizados  </t>
  </si>
  <si>
    <t>Continua la actualización de la  documentación relacionada para la generación de nueva versión del PETI y del plan con la estrategia  para la implementación de la arquitectura de TI  (artefactos de  la arquitectura de TI actualizados )</t>
  </si>
  <si>
    <t>Gestión Presupuestal y Eficiencia del Gasto Público</t>
  </si>
  <si>
    <t>Administración adecuada de los recursos financieros del MinTIC</t>
  </si>
  <si>
    <t>Verificar y medir el cumplimiento de la Gestión de los recursos financieros para lograr los objetivos del MinTIC, ejecutada por la gestión Presupuestal, Contable y de Tesorería.</t>
  </si>
  <si>
    <t>02. Gestión presupuestal y eficiencia del gasto público.
05. Transparencia, acceso a la información pública y lucha contra la corrupción.
06. Fortalecimiento organizacional y simplificación de procesos.
09. Racionalización de trámites.
16. Seguimiento y evaluación del desempeño institucional.</t>
  </si>
  <si>
    <t>Gestión Financiera</t>
  </si>
  <si>
    <t>Reporte de ejecución presupuestal de gastos MinTIC que consolida (Solicitud de CDP, CDP, RP, Cuenta por Pagar (FUPC)).</t>
  </si>
  <si>
    <t>Informe de Ejecución presupuestal de Gastos</t>
  </si>
  <si>
    <t>La Subdirección Financiera gestiona la ejecución presupuestal de Gastos del MINTIC, y publica trimestralmente en la página WEB del Ministerio el Informe de Ejecución Presupuestal de Gastos.
A corte de 30 de junio de 2020 las áreas responsables de la ejecución lo han realizado en un 41,73%.</t>
  </si>
  <si>
    <t>4.2 Subdirección Financiera</t>
  </si>
  <si>
    <t>Gestión adecuada de los recursos financieros del Fondo Único TIC</t>
  </si>
  <si>
    <t xml:space="preserve">Verificar y medir el cumplimiento de la Gestión de los recursos financieros requeridos para llevar a cabo las funciones del Fondo Único TIC a través del seguimiento y control. </t>
  </si>
  <si>
    <t xml:space="preserve">Reporte de ejecución presupuestal de gastos FuTIC que consolida (Solicitud de CDP, CDP, RP, Cuenta por Pagar (FUPC)). </t>
  </si>
  <si>
    <t>La Subdirección Financiera gestiona la ejecución presupuestal de Gastos del Fondo Único de TIC, y publica trimestralmente en la página WEB del Ministerio el Informe de Ejecución Presupuestal de Gastos.
A corte de 30 de junio de 2020 las áreas responsables de la ejecución lo han realizado en un 25,04%.</t>
  </si>
  <si>
    <t>Gestión Documental</t>
  </si>
  <si>
    <t>Fortalecimiento de la Gestión Documental</t>
  </si>
  <si>
    <t>Fortalecer la gestión integral de los documentos y servicios de archivos de la Entidad en sus diferentes fases que garanticen una gestión eficaz y adecuada en cualquier soporte en que se genere (papel o electrónico)</t>
  </si>
  <si>
    <t>10. Gestión documental</t>
  </si>
  <si>
    <t>Instrumentos Archivísticos que reglamenten, faciliten y garanticen el uso, disponibilidad, utilización y preservación de los documentos relacionados con la gestión documental</t>
  </si>
  <si>
    <t xml:space="preserve"> Porcentaje de implementación de instrumentos archivísticos</t>
  </si>
  <si>
    <t xml:space="preserve">Se han realizado capacitaciones a 24 áreas del Mintic en temas de gestión documental (Tablas de retención documental, diligenciamiento FUID, Hojas de Control, proceso de préstamo, etc.)
En la implementación del Programa de Gestión Documental -PGD se recibió convalidación y registro RUSD de las TVD y se aprueban la TRD por el Comité evaluado
En implementación del Sistema Integral de Conservación - SIC se presentó el cronograma de limpieza y desinfección de la bodega donde reposa el archivo central de la Entidad y el Plan de Emergencias
Se generan evidencias de los ajustes de G4S sobre el punto de condiciones ambientales 
Se adelantaron actividades correspondientes a la toma de condiciones ambientales para la conservación de archivos de gestión y central.
En cumplimiento del SIC se adelantaron las desinfecciones ambientales de los archivo central y central del MinTIC </t>
  </si>
  <si>
    <t xml:space="preserve">Implementación, articulación, parametrización y operación de una herramienta para gestionar y controlar la información del  Ministerio/Fondo TIC </t>
  </si>
  <si>
    <t xml:space="preserve">Herramienta implementada </t>
  </si>
  <si>
    <t xml:space="preserve">Se culmino la implementación de la fase I de la revisión y alistamiento para la implementación del SGDA y se inició la fase II de parametrización y pruebas. </t>
  </si>
  <si>
    <t>Generación de información sistemática, oportuna y de calidad que permita mejorar la gestión de recursos del Fondo.</t>
  </si>
  <si>
    <t>Construir Lineamientos estratégicos e información de monitoreo y seguimiento , que permita el diseño y desarrollo de las iniciativas, planes y programas del Plan "el futuro Digital es de todos"</t>
  </si>
  <si>
    <t>02. Gestión presupuestal y eficiencia del gasto público.</t>
  </si>
  <si>
    <t>Gestión de Compras y Contratación
Gestión Financiera</t>
  </si>
  <si>
    <t>Reportes Gestión de Ingresos del Fondo Único TIC</t>
  </si>
  <si>
    <t xml:space="preserve">Informes Gestión de Ingresos del Fondo TIC generados </t>
  </si>
  <si>
    <t>Se realizaron los informes de gestión de ingresos del Fondo Único de TIC, correspondientes al cuarto trimestre de 2019 y  primer trimestre de 2020.</t>
  </si>
  <si>
    <t>4.1 Oficina para la Gestión de Ingresos del Fondo</t>
  </si>
  <si>
    <t xml:space="preserve">Documento de lineamientos, pautas y metodologías para el fortalecer la gestión de ingresos y ejecución de convenios y contratos financiados con recursos del Fondo </t>
  </si>
  <si>
    <t>Documento de lineamientos y pautas generados</t>
  </si>
  <si>
    <t>Se construyó el documento "Metodología de seguimiento a los recursos del Fondo Único TIC", donde se consolida de manera detallada el procedimiento de seguimiento de los recursos a través de los diferentes vehículos jurídicos, incluyendo el seguimiento a las legalizaciones de los recursos. Este documento contiene los formatos y la periodicidad de reporte de la información fuente para realizar monitoreo, así como también, contiene los indicadores de seguimiento y herramientas de visualización.</t>
  </si>
  <si>
    <t>Campaña de capacitación sobre lineamientos, pautas relacionados con la gestión de ingresos y el seguimiento a la ejecución de recursos del Fondo Único TIC</t>
  </si>
  <si>
    <t xml:space="preserve">Dependencias capacitadas en los lineamiento adoptados </t>
  </si>
  <si>
    <t>Se realizaron mesas de trabajo con once (11) dependencias, con el fin de revisar el informe de ejecución contractual a enero y marzo de 2020 de los contratos, convenios, contratos de prestación de servicios, órdenes de compra y contratación derivada presentado por la Oficina para la Gestión de Ingresos del Fondo, realizando algunas sugerencias sobre el diligenciamiento de los formatos GCC-TIC-FM-055 “Informe de ejecución Contrato de Prestación de Servicios / Orden de Compra” y GCC-TIC-FM-051 “Informe mensual de supervisión del contrato o convenio” que permitan mejorar la calidad de la información reportada en estos.</t>
  </si>
  <si>
    <t xml:space="preserve">Reportes de seguimiento consolidado en una herramienta  </t>
  </si>
  <si>
    <t>Seguimiento y monitoreo a la gestión de convenios y contratos financiados con recursos del Fondo</t>
  </si>
  <si>
    <t>Se realizó seguimiento a la ejecución contractual y legalización de recursos del Fondo Único de TIC, correspondiente al cuarto trimestre de 2019 y primer trimestre de 2020.</t>
  </si>
  <si>
    <t>Gestión de los Procesos contractuales para obtención de bienes y servicios solicitados por las áreas</t>
  </si>
  <si>
    <t>Garantizar que las dependencias puedan ejecutar sus planes, programas y proyectos mediante la gestión del proceso contractual</t>
  </si>
  <si>
    <t>02. Gestión presupuestal y eficiencia del gasto público.
05. Transparencia, acceso a la información pública y lucha contra la corrupción.
06. Fortalecimiento organizacional y simplificación de procesos.
16. Seguimiento y evaluación del desempeño institucional.</t>
  </si>
  <si>
    <t>Gestión de Compras y Contratación</t>
  </si>
  <si>
    <t>Procesos de contratación iniciados</t>
  </si>
  <si>
    <t>Gestión de las solicitudes de las áreas</t>
  </si>
  <si>
    <t>Durante el segundo trimestre del año 2020, el GIT de Contratación ha venido gestionando todas las solicitudes de  acompañamiento jurídico que realizan las áreas para adelantar los procesos de contratación, según lo previsto en el Plan Anual de Adquisiciones.
.Para tal fin  el Proceso de Gestión de Compras y Contratación  cuenta con un instructivo general para el desarrollo de procesos ante el GIT de Contratación, el cual se encuentra publicado en el SiMIG. Código GCC-TIC-IN-006 Versión 1o., cuyo objetivo es  garantizar la eficiencia y oportunidad de los trámites requeridos para la adquisición de obras, bienes y servicios para el Ministerio/Fondo Único de Tecnologías de la Información y las Comunicaciones dando a conocer de manera anticipada  las personas responsables , tiempos y actividades necesarias para lograr los fines y metas de la Entidad.</t>
  </si>
  <si>
    <t>4. SECRETARIA GENERAL</t>
  </si>
  <si>
    <t>Fortalecimiento Organizacional, simplificación de procesos</t>
  </si>
  <si>
    <t>Fortalecimiento a la apropiación, uso y manejo de los bienes</t>
  </si>
  <si>
    <t>Fortalecer la apropiación en el uso y manejo de los bienes</t>
  </si>
  <si>
    <t>03. Talento Humano.
06. Fortalecimiento organizacional y simplificación de procesos.</t>
  </si>
  <si>
    <t>Gestión de Recursos Administrativos</t>
  </si>
  <si>
    <t>Inventario actualizado</t>
  </si>
  <si>
    <t xml:space="preserve">Porcentaje de solicitudes atendidas </t>
  </si>
  <si>
    <t>De las 49 solicitudes recibidas para la actualización de inventarios de la Entidad se han atendedido el 100%  de estas con corte a 30 de junio. Adicionalmente, se ha generado el levantamiento de inventarios de la Entidad (pisos  1,2, 3, 4, 5, 6 y 7°) de las dependencias del Despacho de la Ministra, Despacho de Secretaría General y los GIT de Contratación, Consenso Social y de Emprendimiento APPS.CO, Secretaria Privada, Subdirección de Radiodifusión Sonora, Dirección de Apropiación de Tecnologías de la Información del Edifico Murillo Toro.</t>
  </si>
  <si>
    <t xml:space="preserve">Listado de solicitudes recibidas para realizar mantenimiento </t>
  </si>
  <si>
    <t xml:space="preserve">Porcentaje de solicitudes atendidas. </t>
  </si>
  <si>
    <t>De enero a junio de 2020 se recibieron 67 solicitudes de mantenimiento las cuales fueron atendidas en su totalidad, es importante tener en cuenta que la disminución en la cantidad de solicitudes de mantenimiento disminuyeron teniendo en cuenta  que por las medidas sanitarias adoptadas frente al COVID,  la cantidad de personas en el edificio se redujo casi en su totalidad desde el mes de marzo.</t>
  </si>
  <si>
    <t>2.3: Relación con los Grupos de Interés</t>
  </si>
  <si>
    <t>Cooperación Internacional</t>
  </si>
  <si>
    <t>Fortalecimiento a la gestión internacional en el MinTIC.</t>
  </si>
  <si>
    <t>Incentivar la cooperación internacional en apoyo a las iniciativas del Plan Estratégico, posicionando al Ministerio como líder regional en materia TIC.</t>
  </si>
  <si>
    <t>14. Gestión del conocimiento y la innovación.</t>
  </si>
  <si>
    <t>Gestión Internacional</t>
  </si>
  <si>
    <t>Informe de Cooperación internacional</t>
  </si>
  <si>
    <t>Informe de Cooperación Internacional</t>
  </si>
  <si>
    <t>Durante el 2de trimestre de 2020, la Oficina Internacional ha continuado con la presidencia de la mesa directiva de eLAC, donde se coordina la Reunión Preparatoria de la Conferencia Ministerial a llevarse a cabo de manera virtual durante el tercer trimestre de 2020, y la cual tratará la nueva agenda digital regional 2022. 
La Oficina Internacional ha ejercido como punto focal para los requerimientos de la OCDE en relación con el sector TIC en Colombia, así como para la participación del Ministerio en los distintos escenarios de este organismo relevantes para el sector. El 23 de abril el Ministerio lideró la participación del país en el Comité de Políticas de Economía Digital (CDEP), lo cual fue coordinado desde la Oficina Internacional.
El Grupo Agenda Digital (GAD), el 19 de junio tuvo lugar la XXXVIII Reunión de Grupos Técnicos de la Alianza del Pacífico, con reporte a los Coordinadores Nacionales. En dicha reunión, la Oficina Internacional participó como representante del GAD, presentando los avances y la posición de Colombia en lo referente a los mandatos fijados para el Grupo y así mismo discutir sobre la nueva institucionalidad del GAD, que pasa a ser Comité de la Comisión de Libre Comercio, bajo el marco del protocolo adicional.
Igualmente, en el segundo trimestre de 2020, se trabajó en la definición de la propuesta del plan de trabajo del CAATEL 2020-2021, a desarrollar durante la presidencia pro tempore de Colombia, la cual se asumirá en el mes de julio
Se logró la firma del MoU con la OEA que permitió implementar un programa de impulso al posicionamiento y digitalización de las Pymes en Colombia. Este Plan de Digitalización OEA - MinTIC inició en abril, beneficiando en ese mes a más de 16 mil pymes con sitio web y georreferenciación en Google gratuita. Otras actividades de cooperación relacionadas con la OEA son, el trámite de un convenio OEA-MinTIC en materia de ciberseguridad y la reunión entre la Ministra y la señora María Liliana Mor, Directora de Programas - The Trust for the Americas (OEA), el pasado mes de junio.
CAF: La Oficina Internacional acompañó el lanzamiento y taller del informe CAF-OCDE en materia de gobierno digital en América Latina realizado el 24 de junio. 
BID: La Oficina Internacional acompañó una reunión entre la Ministra y representantes del BID con el fin de revisar las posibilidades de cooperación y los distintos instrumentos financieros que podrían apoyar el sector TIC.
Naciones Unidas: La Oficina Internacional apoyó la participación y revisión de la declaración 
ministerial de respuesta digital post Covid-19, realizada por el Viceministro de Economía Digital en el marco de la Declaración Global de Naciones Unidas.
En el segundo trimestre de 2020, se avanzó en acciones de manera conjunta y coordinada para el cumplimiento de los compromisos del V Gabinete Binacional Colombia – Perú así mismo el gabinete En el segundo trimestre de 2020, se avanzó en acciones de manera conjunta y coordinada para el cumplimiento de los compromisos del V Gabinete Binacional Colombia – Perú, así mismo el gabinete Colombia-Ecuador; de otra parte se continua trabajando en los distintos diálogos y acercamientos con países como: República de Corea, Japon, Chile, Alemania, Estados Unidos y Reino Unido.</t>
  </si>
  <si>
    <t>1.4 Oficina Internacional</t>
  </si>
  <si>
    <t>Informe de agenda internacional</t>
  </si>
  <si>
    <t>Informe de Agenda Internacional</t>
  </si>
  <si>
    <t>Abril 2020: el Min TIC participó de la Cumbre Mundial sobre la Sociedad de la Información de la UIT (Unión Internacional de Telecomunicaciones) con los siguientes WSIS: Ciberseguridad: recursos educativos en línea y protección infantil en línea durante COVID-19 / WSIS TalkX / aplicación gratuita y recursos científicos para rastrear COVID-19 / WSIS TalkX / WSIS TlakX /. El papel de la información, el periodismo y los medios de comunicación en la lucha contra COVID-19 / WSIS TalkX;Así mismo se participó en los siguientes escenarios: Diálogo de alto nivel sobre el aprovechamiento del poder de las tecnologías digitales para abordar COVID-19 / Banco Mundial, UIT, GSMA, WSIS TALK X: Ciberseguridad: Recursos educacionales y protección de contenidos online a niños durante el covid 19. Igualmente, en la Mesa Redonda "El Estado De Internet En El Contexto Del Covid-19 - Construyendo Una Agenda Colaborativa En La CITEL". También el evento Girls on ICT de Oracle: Tecnologías emergentes y manejo de redes sociales, Inteligencia artificial y usos actuales. Nube de Oracle y mujeres líderes. Segunda edición en español de la Mesa Redonda sobre "El estado de Internet en el contexto del COVID-19 que se realizó de manera virtual el 16 de abril de 2020. Comité de Política de Economía Digital de la OCDE y el Grupo de Trabajo de Gobernanza de Datos y Privacidad de la OCDE y la treintaiseisava 36 Reunión del CCPI (Comité Consultivo Permanente: Telecomunicaciones de abril),20 al 24 de abril,
Mayo de 2020: Treintaicincoava 35 Reunión del CCPII (Comité Consultivo Permanente II de Radiocomunicaciones de la CITEL), 11 de mayo. Reunión de puntos focales de la OCDE.  WSIS TALKX: Consejos y herramientas para asegurar una fuerza laboral remota. 14 de mayo, WSIS TALKX cuyo propósito fue revisar herramientas y consejos para pequeñas y medianas empresas sobre cómo asegurar la fuerza de trabajo remota durante la pandemia y más allá.15 de mayo, Webinar conjunto ICANN/CITEL, sistema de nombres de dominio. 21 de mayo, Tercera Reunión plenaria de la 36 Reunión del CCPI, 26 de mayo Reunión del Grupo de Trabajo Preparatorio de Conferencias Mundiales de Radiocomunicaciones del CCPII. 28 de mayo, Mesa redonda CITEL-ISOC: Monitoreo evolución tráfico de las redes. Y neutralidad de red, durante la PANDEMIA.
Junio de 2020: El Min TIC participó en la Reunión Plenaria Virtual del Grupo de Trabajo preparatorio de Conferencias del CCPI (Comité Consultivo Permanente I: Telecomunicaciones). Segunda sesión del GTCONF a través de la plataforma KUDO. El objetivo de esta reunión es revisar las contribuciones existentes (DIAP y contribuciones individuales) con el fin de obtener consenso para su adopción como IAP. Estas serán sesiones privadas solo para los estados miembros y miembros asociados de la CITEL. Igualmente, en la XXXVIII REUNIÓN DE GRUPOS TÉCNICOS DE LA ALIANZA DEL PACÍFICO - REUNIÓN DEL GRUPO AGENDA DIGITAL (GAD). Así Mismo en el Virtual Workshop Developing Cybersecurity Capabilities in the Pacific Alliance, organizado por el Consejo de Ministros de Finanzas y el BID.</t>
  </si>
  <si>
    <t>Participación ciudadana</t>
  </si>
  <si>
    <t>Consenso Social</t>
  </si>
  <si>
    <t>Atender espacios de diálogo, participación y socialización que promuevan una asertiva interlocución sectorial entre el Estado y distintas organizaciones, movimientos sociales y grupos étnicos en Colombia.</t>
  </si>
  <si>
    <t>Gestión de Atención a Grupos de Interés</t>
  </si>
  <si>
    <t>Desarrollo de metodología para armonizar las relaciones entre grupos sociales y el sector administrativo de las TIC en aras de la convivencia</t>
  </si>
  <si>
    <t>Metodología Implementada para armonización relaciones</t>
  </si>
  <si>
    <t xml:space="preserve">Soporte de las acciones ejecutadas en el marco de los compromisos del MinTIC con el Consejo Regional Indígena del Cauca - CRIC (Decreto 1811).  </t>
  </si>
  <si>
    <t xml:space="preserve">Informe de acciones ejecutadas y/o gestionadas  </t>
  </si>
  <si>
    <t>Debido al Estado de emergencia económica, social y ecológica, con ocasión a la pandemia originada por el COVID-19, se debieron reformular las actividades proyectadas para dar cumplimiento a los acuerdos del Plan Cuatrienal acordados con el Consejo Regional Indígena del Cauca – CRIC en el marco de la Comisión Mixta (Decreto 1811 de 2017). 
Asimismo, y conforme solicitud realizada por esta asociación indígena, este ministerio durante el último trimestre ha participado en diferentes reuniones, espacios de dialogo y concertación convocados por el Ministerio del Interior, en pro de concertar acciones adicionales para la prevención y mitigación del virus en las comunidades indígenas del Cauca.</t>
  </si>
  <si>
    <t xml:space="preserve">Plan de Acción anual de la Política Publica de Comunicaciones de y para los Pueblos Indígenas y Plan de Televisión Indígena unificado  </t>
  </si>
  <si>
    <t xml:space="preserve">Plan de Acción concertado  </t>
  </si>
  <si>
    <t>Debido al Estado de emergencia económica, social y ecológica, con ocasión a la pandemia originada por el COVID-19, se debieron restructuras las acciones a desarrollar para la implementación de la Política Pública de Comunicaciones de y para los Pueblos Indígenas – PPCPI. Una vez concertadas estas acciones, este ministerio ajusto los documentos precontractuales necesarios para la suscripción de una contratación, en esta ocasión con el Resguardo Indígena Kankuamo, quien será el responsable de materializar la implementación de la política en la presente vigencia. 
Asimismo, y con ocasión de responder a las solicitudes realizadas por las diferentes comunidades indígenas del país por el COVID-19, este ministerio en concertación con la Comisión Nacional de Comunicaciones de y para los Pueblos indígenas – CONCIP, acordaron realizar una adición presupuestal al recurso ya apropiado, con el fin de promover acciones pedagógicas y educativas, adecuadas y en lenguas nativas cuando se requiera, que permitan garantizar la continua y oportuna comunicación de las autoridades, personal de atención médica, la población afectada, en riesgo y el resto de los ciudadanos para que conozcan, entre otras, las medidas a implementar, los canales de atención, los beneficios que sean entregados, entre otra información útil que debe estar disponible y ser tramitada mediante los servicios de telecomunicaciones incluyendo la televisión, así como de Radio difusión sonora y plataformas multimedia.</t>
  </si>
  <si>
    <t xml:space="preserve">Informe sobre los avances en el desarrollo del diagnostico situacional de las necesidades de acceso y uso de las TIC en territorios indígenas priorizadas de manera concertada en la CONCIP -MPC  </t>
  </si>
  <si>
    <t xml:space="preserve">Informe de avances en el desarrollo del diagnostico.  </t>
  </si>
  <si>
    <t>Para este mes no se registra avance a causa de la declaratoria de Estado de Emergencia Económica, Social y Ecológica en todo el territorio Nacional por el COVID-19, y conforme las medidas restrictivas de circulación y movilidad, así como de distanciamiento social, adoptadas por el Gobierno Nacional con el fin de evitar la propagación del virus, lo que imposibilita el cumplimiento a este acuerdo concertado con la Mesa Permanente de Concertación – MPC durante la presente vigencia, ya que para su ejecución es necesario el desplazamiento de personal a 25 pueblos indígenas en todo el territorio nacional, lo cual no es viable bajo las actuales condiciones. 
No obstante, se solicitó ante del DNP aplazar el cumplimiento de este indicador para la vigencia 2021, de acuerdo a lo concertado con la Comisión Nacional de Comunicaciones de y para los Pueblos Indígenas – CONCIP y la MPC.</t>
  </si>
  <si>
    <t xml:space="preserve">Informe de atención y cumplimiento de asuntos relacionados con comunidades étnicas y/o organizaciones sociales  </t>
  </si>
  <si>
    <t xml:space="preserve">Informe de atención  </t>
  </si>
  <si>
    <t xml:space="preserve">Durante el segundo trimestre del año, el equipo de la coordinación del GIT para el Consenso Social ha atendido 64 reuniones con distintas entidades del Gobierno como Ministerios, Presidencia de la Republica, Departamento Nacional de Planeación, Unidad de Víctimas, entre otras, para la definición de acciones en atención y cumplimiento de asuntos relacionados con comunidades étnicas y/o organizaciones sociales. 
De igual forma y debido al Estado de emergencia económica, social y ecológica, con ocasión a la pandemia originada por el COVID-19, se reestructuraron y concertaron nuevamente las acciones a desarrollar durante esta vigencia para dar cumplimiento a los compromisos adquiridos previamente con las distintas comunidades étnicas y/o organizaciones sociales. En consecuencia, se debieron reformular las contrataciones a suscribir para la ejecución de dichas acciones.  
Asimismo, este ministerio acordó el desarrollo de acciones adicionales con diferentes grupos étnicos en atención de la emergencia por el COVID-19. </t>
  </si>
  <si>
    <t>Transparencia, Acceso a la Información Pública y Lucha contra la corrupción</t>
  </si>
  <si>
    <t>Estrategia de divulgación y comunicaciones del MinTIC</t>
  </si>
  <si>
    <t>Diseñar e implementar la estrategia de comunicaciones que permitirá a la entidad informar e interactuar sobre los planes, programas, proyectos, y servicios a la ciudadanía.</t>
  </si>
  <si>
    <t>05. Transparencia, acceso a la información pública y lucha contra la corrupción.</t>
  </si>
  <si>
    <t>Comunicación Estratégica</t>
  </si>
  <si>
    <t xml:space="preserve">Servicios de divulgación, promoción y socialización de programas y proyectos en TIC. </t>
  </si>
  <si>
    <t>Informe de servicios de divulgación implementados</t>
  </si>
  <si>
    <t>Con el cambio de administración se redefinió la estrategia de divulgación de la entidad. Sin embargo, se mantienen sus 3 ejes de acción: divulgación externa que busca generar un impacto y golpe de opinión en los medios todas las semanas, con un apoyo desde divulgación digital con un enfoque a eventos y a la agenda de la Ministra para potencializar el golpe de opinión, cuando sea necesario, en los canales digitales. Y por último, divulgación interna que tuvo un reingeniería y actualización en sus boletines y notas informativas. Además de dar un mayor protagonismo a todos los colaboradores de la entidad. Por último, se continua con la generación de contenidos digitales para página web, micrositios y redes sociales, así como también para los canales internos de la entidad. Adicionalmente, se realizaron actividades de divulgación presencial y/o activaciones en región.</t>
  </si>
  <si>
    <t>1.5 Oficina Asesora de Prensa</t>
  </si>
  <si>
    <t>5.b. Mejorar el uso de la tecnología instrumental, en particular la tecnología de la información y las comunicaciones, para promover el empoderamiento de la mujer.</t>
  </si>
  <si>
    <t>Defensa Jurídica</t>
  </si>
  <si>
    <t>Gestión Jurídica integral para el cumplimiento de objetivos y funciones del MinTIC/Fondo Único TIC</t>
  </si>
  <si>
    <t>Acompañar al Ministerio/Fondo en materia Jurídica frente a los desafíos que se presenten en el marco normativo</t>
  </si>
  <si>
    <t>13. Defensa jurídica.
17. Mejora Normativa.</t>
  </si>
  <si>
    <t>Gestión Jurídica</t>
  </si>
  <si>
    <t>Herramienta tecnológica de control integral a todos los procesos judiciales y extrajudiciales implementada</t>
  </si>
  <si>
    <t>Herramienta tecnológica desarrollada e implementada</t>
  </si>
  <si>
    <t>La herramienta tecnológica e-kogui se encuentra implementada y actualizada realizando el debido control  a los procesos judiciales y extrajudiciales.</t>
  </si>
  <si>
    <t>1.3 Oficina Asesora Jurídica</t>
  </si>
  <si>
    <t>Fortalecimiento en la divulgación de la Resolución 2871 de 2017 del MinTIC.</t>
  </si>
  <si>
    <t>Socialización de la Resolución 2871 de 2017</t>
  </si>
  <si>
    <t>La entidad se encuentra a la espera de que la secretaria jurídica de la Presidencia de la República expida el Decreto a través del cual  modifica las directrices de técnica normativa, ya que a partir de esa modificación el Ministerio (Oficina Asesora Jurídica) deberá adecuar las disposiciones de la Resolución N° 2871 de 2017, para presentar un documento actualizado al Ministerio.</t>
  </si>
  <si>
    <t>Servicio al ciudadano</t>
  </si>
  <si>
    <t>Mantenimiento y mejoramiento de las  instalaciones físicas de la entidad para el acceso y uso de los grupos de interés</t>
  </si>
  <si>
    <t>Implementar las directrices de la NTC 6047 en cuanto a la señalización y realizar el cambio de ventanería (norma de seguridad NTC 1587/2011) del edificio Murillo Toro,</t>
  </si>
  <si>
    <t>15. Control Interno.</t>
  </si>
  <si>
    <t>Conservación de la infraestructura física del edificio murillo toro - MinTIC Bogotá</t>
  </si>
  <si>
    <t>Conservación de las Instalaciones físicas de la entidad</t>
  </si>
  <si>
    <t>Áreas de la entidad intervenidas</t>
  </si>
  <si>
    <t>La meta propuesta se cumplido durante la vigencia 2019 en un 100% realizando el cambio de la ventaneria para la fachada interna y externa del Edificio Murillo Toro.</t>
  </si>
  <si>
    <t xml:space="preserve">17.17. Alentar y promover la constitución de alianzas eficaces en las esferas pública, público-privada y de la sociedad civil, aprovechando la experiencia y las estrategias de obtención de recursos de las asociaciones </t>
  </si>
  <si>
    <t>Fortalecimiento de las relaciones Estado ciudadano como herramienta para la lucha contra la corrupción y la consolidación del estado social de derecho.</t>
  </si>
  <si>
    <t>Incluir de forma activa a los grupos de interés del Ministerio en los diferentes etapas de la gestión pública y niveles de participación a través de la promoción activa de la participación ciudadana y el control social</t>
  </si>
  <si>
    <t>Plan de Participación Ciudadana del Ministerio clasificando cada actividad por fase del ciclo de gestión y nivel de participación elaborado y publicado</t>
  </si>
  <si>
    <t xml:space="preserve">Mecanismos para fortalecer las relaciones Estado Ciudadano formulado y consolidado en conjunto con las áreas responsables  </t>
  </si>
  <si>
    <t>11.76%</t>
  </si>
  <si>
    <t xml:space="preserve">Se rindió el primer informe de ejecución cuatrimestral de ejecución del plan de participación ciudadana, donde se realizaron dos espacios de participación de forma virtual </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</si>
  <si>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</si>
  <si>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del Servicio al Ciudadano</t>
  </si>
  <si>
    <t>Fortalecer el relacionamiento con los ciudadanos y grupos de interés, generando confianza, mejorando los niveles de satisfacción y fomentando una cultura de servicio e inclusión en los servidores públicos de la Entidad.</t>
  </si>
  <si>
    <t>Consolidación del valor compartido en el MinTIC Bogotá</t>
  </si>
  <si>
    <t xml:space="preserve">Formular y consolidar en conjunto con las áreas responsables el componente de Mecanismos para fortalecer la atención al ciudadano el cual hace parte del Plan Anticorrupción y de atención al ciudadano MinTIC PAAC  </t>
  </si>
  <si>
    <t xml:space="preserve">componente Mecanismos para fortalecer la atención al ciudadano formulado y consolidado en conjunto con las áreas responsables  </t>
  </si>
  <si>
    <t>Se realizó capacitación en caracterización de grupos de interés
Se adelantó la publicación del informe de PQRSD del primer trimestre en el sitio web
Se realizaron capacitaciones para la recepción de PQRSD y protocolos de servicio para garantizar los derechos de los ciudadanos
Se realizaron capacitaciones en Derechos humanos en el marco del modelo de responsabilidad social institucional
Se realizaron reuniones y mesas de trabajo para desarrollar la implementación de lineamientos técnicos en la iniciativa del Ministerio
Se adelantaron los estudios previos y se presentó a comité de contratación la realización de la encuesta de satisfacción de los grupos de interés con respecto a la oferta institucional del Ministerio.</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</si>
  <si>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</si>
  <si>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</si>
  <si>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</si>
  <si>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Plan Anticorrupción y de atención al ciudadano consolidado con los siguientes componentes
1.  Gestión del riesgo de corrupción - mapa de riesgos de corrupción
3. Rendición de Cuentas (subcomponente información y responsabilidad)
4.  Mecanismos para mejorar la atención del ciudadano
5. Mecanismos para la transparencia y acceso a la información y publicado.
6. Iniciativas adicionales (Temas de ética)</t>
  </si>
  <si>
    <t xml:space="preserve">Plan Anticorrupción y de atención al Ciudadano Consolidado publicado </t>
  </si>
  <si>
    <t>El Plan Anticorrupción y de Atención al Ciudadano hasta la fecha tiene un avance del 33,33% en donde se realizaron 6 informes en los cuales se evidencian los porcentajes de avance por componente y las actividades cumplidas de acuerdo con la programación definida. La Oficina de Control Interno determinó que se ha realizado un cumplimiento oportuno y en función con lo programado, por lo que en este momento se están realizando las acciones pertinentes para la implementación del segundo cuatrimestre que se cierra a 31 de agosto.</t>
  </si>
  <si>
    <t>1.1 Oficina Asesora de Planeación y Estudios Sectoriales</t>
  </si>
  <si>
    <t>2.4: Seguimiento Análisis y Mejora</t>
  </si>
  <si>
    <t>Control Interno</t>
  </si>
  <si>
    <t>Asesoramiento, evaluación, integración y dinamización del Sistema Institucional de Control Interno y al de Gestión y Resultados</t>
  </si>
  <si>
    <t>Efectuar seguimiento continuo a las metas e indicadores estratégicos de la entidad así como a los riesgos institucionales cuya materialización tenga un mayor impacto para la misma.</t>
  </si>
  <si>
    <t>Evaluación y Apoyo al Control de la Gestión</t>
  </si>
  <si>
    <t>Informes de auditorías, evaluaciones o seguimientos realizados</t>
  </si>
  <si>
    <t>Porcentaje de Auditorías, evaluaciones y seguimientos realizados</t>
  </si>
  <si>
    <t xml:space="preserve">Con corte a 30/06/2020, la Oficina de Control Interno ha ejecutado el 48% de las actividades programadas, las cuales se desarrollan de acuerdo con los cinco (5) roles que enmarcan las funciones de la Oficina: Liderazgo estratégico, enfoque hacia la prevención, evaluación de la gestión del riesgo, relación con entes externos de control y evaluación y seguimiento. </t>
  </si>
  <si>
    <t>1.6 Oficina de Control Interno</t>
  </si>
  <si>
    <t>2.5: Liderazgo, Innovación y Gestión del Conocimiento</t>
  </si>
  <si>
    <t>Fortalecimiento de las capacidades Institucionales para generar valor público.</t>
  </si>
  <si>
    <t>Establecer lineamientos y estrategias para transformar continuamente la gestión institucional.</t>
  </si>
  <si>
    <t xml:space="preserve">01. Planeación Institucional.
02. Gestión presupuestal y eficiencia del gasto público.
06. Fortalecimiento organizacional y simplificación de procesos. 
12. Seguridad Digital.
14. Gestión del conocimiento y la innovación.
15. Control Interno.
16. Seguimiento y evaluación del desempeño institucional. </t>
  </si>
  <si>
    <t>Direccionamiento Estratégico
Fortalecimiento Organizacional
Seguimiento y Evaluación de Políticas TIC
Gestión del conocimiento</t>
  </si>
  <si>
    <t>Fortalecimiento y apropiación del modelo de gestión institucional del ministerio tic Bogotá</t>
  </si>
  <si>
    <t xml:space="preserve">Desarrollo de estrategias de intervención para las mejoras en la gestión de la entidad </t>
  </si>
  <si>
    <t>Estrategias desarrolladas</t>
  </si>
  <si>
    <t xml:space="preserve">Se han desarrollado las mesas de trabajo para la actualización del modelo de operación por procesos,  adicionalmente se realizó la actualización de los diferentes mesas de trabajo , adicionalmente se viene adelantando el análisis de para realizar la alineación e integración de los sistemas de gestión que operan en la entidad  </t>
  </si>
  <si>
    <t>Publicaciones asociadas al seguimiento de la gestión de la entidad</t>
  </si>
  <si>
    <t>Publicaciones realizadas</t>
  </si>
  <si>
    <t>Se realizaron las publicaciones: Cierre de plan de acción vigencia 2019, Plan Estratégico Sectorial 2020, plan estratégico institucional 2020, Plan de acción 2020, Publicación del Informe al Congreso de la Republica</t>
  </si>
  <si>
    <t>Liderazgo en la generación de estadísticas y estudios del sector TIC</t>
  </si>
  <si>
    <t>Desarrollar proyectos que permitan la generación de estadísticas y el desarrollo de estudios del sector TIC</t>
  </si>
  <si>
    <t>Gestión de la Información Sectorial</t>
  </si>
  <si>
    <t>Fortalecimiento de la información estadística del sector tic nacional</t>
  </si>
  <si>
    <t xml:space="preserve">Servicios de información implementados  </t>
  </si>
  <si>
    <t>Documentos sectoriales producidos</t>
  </si>
  <si>
    <t>1. Boletín postal 2019-3T: Publicación de los cuatro (4) documentos sectoriales.
2. Boletín postal 2019-4T: Publicación de los cuatro (4) documentos sectoriales.
3. Boletín TIC 2019-3T: Publicación de los cuatro (4) documentos sectoriales.
4. Boletín TIC 2019-4T: Publicación de los cuatro (4) documentos sectoriales.
5. Atlas de acceso fijo a internet: Publicación de los seis (6) documentos sectoriales.
6. Estadísticas “Comunidades y acceso a las TIC”:  Publicación de los cuatro (4) documentos sectoriales.
7. Seguimiento a metas de gobierno: Publicación de un (1) documento.</t>
  </si>
  <si>
    <t xml:space="preserve">Diseño de propuestas (piezas, videos, notas de prensa y otros). </t>
  </si>
  <si>
    <t>No se reporta gestión asociada</t>
  </si>
  <si>
    <t xml:space="preserve">Desarrollo de actividades que promuevan evaluaciones de planes, programas y proyectos del Sector TIC </t>
  </si>
  <si>
    <t xml:space="preserve">Documento de lineamientos técnicos </t>
  </si>
  <si>
    <t>Apropiación 2019 - cifras en millones</t>
  </si>
  <si>
    <t>Ejecución 2019 - cifras en millones (corte 31 de marzo)</t>
  </si>
  <si>
    <t>Proyecto Fuente de Recursos vigencia 2019</t>
  </si>
  <si>
    <t>Avance 1T-2019</t>
  </si>
  <si>
    <t>Avance Cualitativo 1T-2019</t>
  </si>
  <si>
    <t>Avance 2020</t>
  </si>
  <si>
    <t>Avance Cualitativo 2020</t>
  </si>
  <si>
    <t>Observaciones Áreas</t>
  </si>
  <si>
    <t>Ajuste solicitado</t>
  </si>
  <si>
    <t>Observaciones OAPES</t>
  </si>
  <si>
    <t>Vigilancia y control integral del sector comunicaciones (Postal, Radiodifusion sonora y Comunicaciones Móviles y No Móviles)</t>
  </si>
  <si>
    <t>Fortalecer el proceso de vigilancia y control a los vigilados.</t>
  </si>
  <si>
    <t>Vigilacia y Control</t>
  </si>
  <si>
    <t xml:space="preserve">Durante el primer trimestre de 2019 se trabajó en el diseño del documento que será elaborado, entre otras cosas, con el insumo de las visitas de acompañamiento a prestadores de servicios de comunicaciones, radiodifusión sonora y servicios postales, así como con información de las saciones que se generen en la etapa de control del proceso de Vigilancia y Control.  </t>
  </si>
  <si>
    <t xml:space="preserve">Durante e primer trimesre de 2019 se elaboró la primera versión del acto administrativo, el cual pasa a la fase de revisón por parte de las Directivas. </t>
  </si>
  <si>
    <t>Se corrige la meta para las vigencias 2020, 2021 y 2022 ya que en la planeación únicamente se contempló un acto administrativo, el cual será emitido en la vigencia 2019</t>
  </si>
  <si>
    <t>Ajustar metas 2020, 2021 y 2022 de "1" a "0"</t>
  </si>
  <si>
    <t>Se acepta el ajuste</t>
  </si>
  <si>
    <t>Sistemas de información para el fortalecimiento de la Vigilancia y Control optimizados</t>
  </si>
  <si>
    <t xml:space="preserve">Número de sistemas de información requeridos </t>
  </si>
  <si>
    <t xml:space="preserve">De enero a marzo de 2019 se realizó el diagnóstico del proceso de Vigilancia y Control respecto a su nivel de automatización e dentificación de necesidades de mejoramiento. Este diagnóstico fue presentado a la oficina de TI para análisis de la solciitud. </t>
  </si>
  <si>
    <t>9.c. Aumentar de forma significativa el acceso a la tecnología de la información y las comunicaciones y esforzarse por facilitar el acceso universal y asequible a Internet en los países menos adelantados a más tardar en 2020 (Mintic-Líder)</t>
  </si>
  <si>
    <t>Actualización Normativa</t>
  </si>
  <si>
    <t>Actualizar la noRmatividad del sector TIC acorde con las mejores prácticas internacionales.</t>
  </si>
  <si>
    <t>Generación de políticas y estrategias dirigidas a mejorar la competitividad de la industria de comunicaciones nacional</t>
  </si>
  <si>
    <t>Se establecio el diagnotisco de las normas especificas que requieren modifiación</t>
  </si>
  <si>
    <t>Asignación de espectro</t>
  </si>
  <si>
    <t>Disminuir la brecha digital a través de la cobertura a centros poblados y la conectividad de los usuarios</t>
  </si>
  <si>
    <t>Asignación de espectro para telecomunicaciones móviles</t>
  </si>
  <si>
    <t>Asignación de espectro (MHz)</t>
  </si>
  <si>
    <t>Se están adelantando los estudios para reestructuración del proceso para ofertar el espectro para telecomunicaciones móviles, abarcando la etapa de revisión de los estudios previamente realizados para el mismo.
Se elaboró un plan de acción para la subasta el cual fue publicado el 1 de abril de 2019, en dicho plan se presenta al sector el panorama encontrado para el proceso, los grandes hitos esperados y la temporalidad de estos últimos.</t>
  </si>
  <si>
    <r>
      <t>1. El nombre del indicador “</t>
    </r>
    <r>
      <rPr>
        <b/>
        <sz val="11"/>
        <color rgb="FF000000"/>
        <rFont val="Times New Roman"/>
        <family val="1"/>
      </rPr>
      <t>espectro asignado</t>
    </r>
    <r>
      <rPr>
        <sz val="11"/>
        <color rgb="FF000000"/>
        <rFont val="Times New Roman"/>
        <family val="1"/>
      </rPr>
      <t>” debe cambiarse por “</t>
    </r>
    <r>
      <rPr>
        <b/>
        <sz val="11"/>
        <color rgb="FF000000"/>
        <rFont val="Times New Roman"/>
        <family val="1"/>
      </rPr>
      <t>Espectro Ofertado (MHz)</t>
    </r>
    <r>
      <rPr>
        <sz val="11"/>
        <color rgb="FF000000"/>
        <rFont val="Times New Roman"/>
        <family val="1"/>
      </rPr>
      <t>”, toda vez que las bandas IMT requieren de un proceso especial abierto a todo interesado, sin embargo, esto no garantiza que, a pesar de la pluralidad de oferentes, estos últimos pujen por porciones de espectro menores a las ofertadas. Por lo tanto, la asignación de las frecuencias no depende exclusivamente de la gestión del Ministerio; por esta misma razón, el producto de la Inicaitiva quedaría "Oferta de espectro para telecomunicaciones móviles" para que quede coherente con el indicador</t>
    </r>
  </si>
  <si>
    <t>Ajustar nombre del producto de "Asignación de espectro para telecomunicaciones móviles" a "Oferta de espectro para telecomunicaciones móviles".
Ajustar el nombre del indicador de "Asignación de espectro (MHz)" a "Espectro ofertado (MHz)"</t>
  </si>
  <si>
    <t>No se acepta cambio, dado que una de las principales funciones del área es la de asignar el espectro, teniendo en cuenta que el cumplimiento de los resultados se deben evidenciar a nivel "Estratégico", es de suma importancia resaltar dicha meta</t>
  </si>
  <si>
    <t>Asignación de espectro para emisoras comunitarias y comerciales</t>
  </si>
  <si>
    <t>Se atendieron 3 solicitudes con asignación de espectro para emisoras de interés público</t>
  </si>
  <si>
    <r>
      <t>2. De igual manera, el nombre del producto de la Iniciativa "</t>
    </r>
    <r>
      <rPr>
        <b/>
        <sz val="11"/>
        <color rgb="FF000000"/>
        <rFont val="Times New Roman"/>
        <family val="1"/>
      </rPr>
      <t>Asignación de espectro para emisoras comunitarias y comerciales"</t>
    </r>
    <r>
      <rPr>
        <sz val="11"/>
        <color rgb="FF000000"/>
        <rFont val="Times New Roman"/>
        <family val="1"/>
      </rPr>
      <t> se modifico a</t>
    </r>
    <r>
      <rPr>
        <b/>
        <sz val="11"/>
        <color rgb="FF000000"/>
        <rFont val="Times New Roman"/>
        <family val="1"/>
      </rPr>
      <t> "Asignación de espectro para emisoras comunitarias, comerciales ó de interés público"</t>
    </r>
    <r>
      <rPr>
        <sz val="11"/>
        <color rgb="FF000000"/>
        <rFont val="Times New Roman"/>
        <family val="1"/>
      </rPr>
      <t> debido a que cobija  los tipos de emisoras del Mintic. Así mismo, se solicita modificar el Nombre del Indicador "Proceso de selección " por el de "Avance en la gestión de atención de solicitudes y asignación de espectro de radiodifusión sonora" debido a que con este indicador se muestra de forma integral la gestión de asignación de espectro incluyendo todas sus formas de asignación, no sólo la que se hace por procesos de selección objetiva.</t>
    </r>
  </si>
  <si>
    <t>Ajustar el nombre del producto de "Asignación de espectro para emisoras comunitarias y comerciales" a "Asignación de espectro para emisoras comunitarias, comerciales ó de interés público".
Asjutar el nombre del indicador de "Proceso de selección" a "Avance en la gestión de atención de solicitudes y asignación de espectro de radiodifusión sonora".
Cambiar las metas de cada de vigencia de: 2019 de 2 a 25, 2020 de 0 a 25, 2021 de 0 a 25, 2022 de 2 a 25, meta cuatrienio de 4 a 100</t>
  </si>
  <si>
    <t>Transformación del sector postal</t>
  </si>
  <si>
    <t>Apoyar la modernización del sector apoyado en uso de las TIC y la diversificación de servicios</t>
  </si>
  <si>
    <t>Actualización modernización y competitividad del sector postal nacional</t>
  </si>
  <si>
    <t>Alianzas entre actores del comercio electrónico</t>
  </si>
  <si>
    <t>Alianzas Estratégicas</t>
  </si>
  <si>
    <t>4. Respecto a la iniciativa Transformación del Sector Postal, se solicita cambiar el producto de la Iniciativa "Planes y proyectos para fomentar competitividad del sector"  por "Alianzas entre actores del comercio electrónico" el cual tiene relación y es  coherente con el Indicador "Alianzas Estratégicas", en cuanto al Indicador "Empresas beneficiadas" se solicita su eliminación, debido a que no guarda relación con la iniciativa la cual busca promover el desarrollo de alianzas estratégicas entre los actores de la industria postal y el comercio electrónico  con el fin de facilitar mecanismo que puedan posicionar al sector como aliado logístico del e-comerce.</t>
  </si>
  <si>
    <t>en cuanto al Indicador "Empresas beneficiadas" se solicita su eliminación, debido a que no guarda relación con la iniciativa la cual busca promover el desarrollo de alianzas estratégicas entre los actores de la industria postal y el comercio electrónico  con el fin de facilitar mecanismo que puedan posicionar al sector como aliado logístico del e-comerce.</t>
  </si>
  <si>
    <t>Ajustar el nombre del producto de "Planes y proyectos para fomentar competitividad del sector" a "Alianzas entre actores del comercio electrónico".</t>
  </si>
  <si>
    <t>Fortalecimiento de la programación y conservación de los archivos de la radio pública</t>
  </si>
  <si>
    <t>Se firmó el convenio interadministrativo No. 498 del 6 de marzo de 2019 entre FONTIC y RTVC mediante el cual se aportan los recursos previstos para la ejecución de las actividades definidas para la iniciativa, incluidos los recursos para las horas de contenidos al aire</t>
  </si>
  <si>
    <r>
      <t>Fortalecimiento de la Programación: </t>
    </r>
    <r>
      <rPr>
        <sz val="11"/>
        <color rgb="FF000000"/>
        <rFont val="Calibri"/>
        <family val="2"/>
        <scheme val="minor"/>
      </rPr>
      <t>Se cambia "</t>
    </r>
    <r>
      <rPr>
        <b/>
        <sz val="11"/>
        <color rgb="FF000000"/>
        <rFont val="Calibri"/>
        <family val="2"/>
        <scheme val="minor"/>
      </rPr>
      <t>Seguimiento a la generación de contenidos</t>
    </r>
    <r>
      <rPr>
        <sz val="11"/>
        <color rgb="FF000000"/>
        <rFont val="Calibri"/>
        <family val="2"/>
        <scheme val="minor"/>
      </rPr>
      <t>" por "</t>
    </r>
    <r>
      <rPr>
        <b/>
        <sz val="11"/>
        <color rgb="FF000000"/>
        <rFont val="Calibri"/>
        <family val="2"/>
        <scheme val="minor"/>
      </rPr>
      <t>Horas de contenido al aire y especiales, nacionales y descentralizados generados</t>
    </r>
    <r>
      <rPr>
        <sz val="11"/>
        <color rgb="FF000000"/>
        <rFont val="Calibri"/>
        <family val="2"/>
        <scheme val="minor"/>
      </rPr>
      <t>" teniendo en cuenta que este último indicador muestra de manera más directa el producto generado por la iniciativa. En atención a dicho cambio se modifican las metas.</t>
    </r>
  </si>
  <si>
    <t>Ajustar el nombre del indicador de "Seguimiento a Generación de contenidos" a "Horas de contenidos al aire y especiales, nacionales y descentralizados generados".
Cambiar el tipo de indicador de "Flujo" a "Acumulado".
Cambiar metas de cada de vigencia de: 2019 de 0 a 22.000, 2020 de 1 a 22.000, 2021 de 1 a 22.000, 2022 de 1 a 22.000, meta cuatrienio de 1 a 88.000</t>
  </si>
  <si>
    <t>Extención, descentralización y cobertura de la radio pública nacional</t>
  </si>
  <si>
    <t>Se firmó el convenio interadministrativo No. 498 del 6 de marzo de 2019 entre FONTIC y RTVC mediante el cual se aportan los recursos previstos para la ejecución de las actividades definidas para la iniciativa incluida la garantía para la operación de las 62 estaciones</t>
  </si>
  <si>
    <r>
      <t>Fortalecimiento Radio publica:</t>
    </r>
    <r>
      <rPr>
        <sz val="11"/>
        <color rgb="FF000000"/>
        <rFont val="Calibri"/>
        <family val="2"/>
        <scheme val="minor"/>
      </rPr>
      <t> Se cambia "</t>
    </r>
    <r>
      <rPr>
        <b/>
        <sz val="11"/>
        <color rgb="FF000000"/>
        <rFont val="Calibri"/>
        <family val="2"/>
        <scheme val="minor"/>
      </rPr>
      <t>Seguimiento a implementación de estaciones y estudios</t>
    </r>
    <r>
      <rPr>
        <sz val="11"/>
        <color rgb="FF000000"/>
        <rFont val="Calibri"/>
        <family val="2"/>
        <scheme val="minor"/>
      </rPr>
      <t>" se cambia por "</t>
    </r>
    <r>
      <rPr>
        <b/>
        <sz val="11"/>
        <color rgb="FF000000"/>
        <rFont val="Calibri"/>
        <family val="2"/>
        <scheme val="minor"/>
      </rPr>
      <t>Instalación de nuevas estaciones y continuidad de la presencia de señal de transmisión de radio</t>
    </r>
    <r>
      <rPr>
        <sz val="11"/>
        <color rgb="FF000000"/>
        <rFont val="Calibri"/>
        <family val="2"/>
        <scheme val="minor"/>
      </rPr>
      <t>" teniendo en cuenta que este último indicador muestra de manera más directa el producto generado por la iniciativa.En atención a dicho cambio se modifican las metas.</t>
    </r>
  </si>
  <si>
    <t>Ajustar el nombre del indicador de "Seguimiento a implementación de estaciones y estudios" a "Instalación de nuevas estaciones y continuidad de la presencia de señal de transmisión de radio".
Cambiar el tipo de indicador de "Flujo" a "Capacidad".
Cambiar metas de cada de vigencia de: LB de 0 a 62, 2019 de 0 a 66, 2020 de 1 a 70, 2021 de 1 a 74, 2022 de 1 a 78, meta cuatrienio de 1 a 78</t>
  </si>
  <si>
    <t>1. Se adelantó el Estudio de Mercado con el fin de determinar los costos para implementar la RNTE en bandas bajas. 3. Revisión y ajuste del Plan Operativo del Convenio Marco con el fin de integrar los Proyectos 1 y 2 en uno solo. 3. Reunión del Comité de Coordinación del Convenio Marco con la UNGRD para revisar el estado de avance del Convenio Marco.</t>
  </si>
  <si>
    <t>5. En cuanto a los datos registrados en la linea base de la iniciativa "Implementación del Sistema Nacional de Telecomunicaciones de Emergencias" el valor es CERO debido a que apenas se esta empezando con los proyectos.</t>
  </si>
  <si>
    <t>Cambiar la línea base de 1 a 0</t>
  </si>
  <si>
    <t>Se encuentra en proceso de suscripción del Convenio mediante el cual se transferirán los recursos</t>
  </si>
  <si>
    <r>
      <t xml:space="preserve">Se tiene en ejecución un contrato con Canal Trece para tres producciones con un total de </t>
    </r>
    <r>
      <rPr>
        <b/>
        <sz val="12"/>
        <rFont val="Arial Narrow"/>
        <family val="2"/>
      </rPr>
      <t xml:space="preserve">71 </t>
    </r>
    <r>
      <rPr>
        <sz val="12"/>
        <rFont val="Arial Narrow"/>
        <family val="2"/>
      </rPr>
      <t xml:space="preserve">capítulos por valor de 5.498.977.725.
En el mes de marzo ingresó a contratación 7 contratos con los 7 canales regionales, cada uno por valor de 1.375.000.000 para un total de 9.625.000.000 </t>
    </r>
  </si>
  <si>
    <t>En este primer trimestre se tiene contratado: $5.498.977.725
En CDPS para contratos segunda semana de abril: 9.625.000.000
Total en ejecución: 51% de los recursos</t>
  </si>
  <si>
    <t>Acuerdo Marco de Correo (CCE): Documento preliminar del acuerdo y presentación de los servicios para la definición final de los mismos en CCE. Estabilidad Jurídica MONEYGRAM: Proceso de contratación de asesores externos para estabilización jurídica de MONEYGRAM. Oportunidad EXPORTAFACIL (NARANJA): Mesas de trabajo crean oportunidad con CERLALC para Exportación de libros a nivel América. Potencializar CORREOGIROS: Se están revisando lo siguientes aspectos con los países miembro UPAEP: Gestión de recursos para potencializar servicio. Revisión tasa cambiaria Revisión de tarifas SPN Creación de página web exclusiva para el servicio. Implementación PIDEP: Revisión de los escenarios y modelo de financiamiento de SPU en el documento de la primera fase. Servicio Freight Forward (cn38): En etapa final del ETOE virtual del correo de Curazao para la generación del cn38.</t>
  </si>
  <si>
    <t>Brand Book</t>
  </si>
  <si>
    <t xml:space="preserve">Brand Book Elaborado </t>
  </si>
  <si>
    <t>El día 20 de marzo se adjudicó el proyecto de re-branding.</t>
  </si>
  <si>
    <t>La meta del indicador está para el tercer trimestre de la presente vigencia; por lo tanto se registrara en 0 en el primer y segundo trimestre.</t>
  </si>
  <si>
    <t>La cifra alcanzada para dicho mes solo responde a paquetes de Casillero Virtual. En cuanto al servicio Asia Express, se continúa trabajando en la formalización del acuerdo contractual con el aliado en China y las pruebas operativas necesarias para su lanzamiento.</t>
  </si>
  <si>
    <t>Plataforma de economía colaborativa en funcionamiento</t>
  </si>
  <si>
    <t>Plataformas de Economía Colaborativa en Funcionamiento</t>
  </si>
  <si>
    <t>Ya se realizaron las pruebas de los módulos Asociados y Usuarios, sin embargo no se contempló el desarrollo desde marca blanca sino desde marca institucional.</t>
  </si>
  <si>
    <t>La meta del indicador está para el cuarto trimestre de la presente vigencia; por lo tanto se registrara en 0 en el primer, segundo y tercer trimestre.</t>
  </si>
  <si>
    <t>Informe de Cobertura de puntos de venta</t>
  </si>
  <si>
    <t>Cobertura de Puntos del Operador Postal Oficial</t>
  </si>
  <si>
    <t>Dentro de la dinámica comercial y operativa se han realizado traslados y re-aperturas de puntos de atención y se cuenta con la programación de 3 traslados y la apertura de nuevos aliados comerciales para el siguiente trimestre los cuales se encuentran en etapa contractual.</t>
  </si>
  <si>
    <t>Se expidieron las Resoluciones 0001 a 0010 del 02 de enero de 2019, asignado los recursos de los planes de inversión anuales, la operación y el funcionamiento de rtvc, y la cofinanciación de la programación del Canal Institucional, por la suma de $163.928.427.906. (8 operadores públicos regionales y RTVC)
Posteriormente, se expidieron las Resoluciones 0082 del 19 de febrero de 2019 (Canal TRO), 0114, 0115 y 0116 del 22 de febrero 2019 (RTVC) y 0235 (Canal TRO), 0236 (Telecafé), 0237 (Telepacífico), 0238 (Teleantioquia) y 0239 (Teleacaribe) del 22 de marzo de 2019 para la financiación de planes de inversión adicionales por la suma de $4.805.905.092.</t>
  </si>
  <si>
    <t>6 ES ANTV - AUTORIDAD NACIONAL DE TELEVISIÓN</t>
  </si>
  <si>
    <t>Desarrollo de estrategias de apropiación y consumo de contenidos de televisión pública nacional</t>
  </si>
  <si>
    <t>Desarrollar estrategias de apropiación y consumo de contenidos de televisión pública</t>
  </si>
  <si>
    <t>Análisis de contenidos audiovisuales donde se autorepresenten los grupos emergentes, infancia y adolescencia con protección integral.</t>
  </si>
  <si>
    <t>Documentos sobre desarrollo y consolidación de la Línea de Infancia y Adolescencia.</t>
  </si>
  <si>
    <t>Se han adelantado el diagnóstico de televisión infantil internacional. Observación, traducción y sistematización de 15 fichas  de los programas representativos de Europa y Estados Unidos en su primera revisión; en este orden se viene adelantando el  informe preliminar de Observación. Finalmente se remitieron 52 requerimientos de material audiovisual a los operadores por suscripción y comunitarios de producción propia en temas relacionados con Infancia y Adolescencia. El primer informe se entregará en junio.</t>
  </si>
  <si>
    <t>Se ajusta el nombre del indicador y sus metas por vigencia, debido a que se pueden determinar actividades que reflejan directamente los esfuerzos para dar cumplimiento al objetivo específico “Generar herramientas que promuevan la participación y autorepresentación de grupos emergentes, infancia y adolescencia en los contenidos audiovisuales de televisión”, en el cual se priorizan las directrices constitucionales de protección integral a la infancia y la adolescencia.</t>
  </si>
  <si>
    <t>Ajustar nombre del indicador de "Documentos metodológicos de observación sistemática de contenidos" a "Documentos sobre desarrollo y consolidación de la Línea de Infancia y Adolescencia."
Ajustar la linea base y metas: LB de 100 a 0, 2019 de 15 a 2, 2020 de 15 a 2, 2021 de 15 a 2, 2022 de 15 a 2, meta cuatrienio de 60 a 8</t>
  </si>
  <si>
    <t>Planes de acción concertados con grupos étnicos</t>
  </si>
  <si>
    <t>Acciones desarrolladas con grupos étnicos</t>
  </si>
  <si>
    <t>A la fecha se cuenta con dos Planes de Acción correspondientes las actas de concertación con los pueblos Gitanos e Indígenas.</t>
  </si>
  <si>
    <t>Estudios y documentos para determinar las necesidades de regulación para el acceso al servicio público de televisión para grupos etáreos y poblaciones emergentes.</t>
  </si>
  <si>
    <t>Estudios y documentos elaborados</t>
  </si>
  <si>
    <t>Se desarrolló el contrato mediante el cual se definieron  los términos que permitan adelantar la consultoría para la medición de impacto de la Resolución 350 de 2016.
El proceso de la consultoría se encuentra en etapa precontractual, en cuanto al desarrollo de la elaboración del estudio de mercado.</t>
  </si>
  <si>
    <t>Lineamientos técnicos y comprobación sobre los niveles de calidad de televisión abierta y cerrada</t>
  </si>
  <si>
    <t>Documentos de comprobación de los niveles de calidad de televisión abierta y cerrada elaborados</t>
  </si>
  <si>
    <t xml:space="preserve">Se adelantaron las visitas de medición de la calidad del servicio de tv abierta y cerrada en los diferentes territorios a nivel nacional. 
De acuerdo con lo anterior, para el primer trimestre se realizaron las visitas así:
Tv cerrada: 9
Tv abierta: 25
</t>
  </si>
  <si>
    <t>La meta anual eran 204, sin mebargo se ajusta a 200, porque los 4 documentos se encuentran relacionados en el indicador "Documentos de seguimiento al sector TV elaborados"</t>
  </si>
  <si>
    <t>Ajustar la meta 2019, 2020, 2021 y 2022 de 204 a 200</t>
  </si>
  <si>
    <t>El proceso se encuentra planeado para iniciar a partir del mes de junio.</t>
  </si>
  <si>
    <t>Información producto del seguimiento al sector de tv y a la implementación de la TDT.</t>
  </si>
  <si>
    <t>Documentos de seguimiento al sector TV elaborados</t>
  </si>
  <si>
    <t>Se generó primer informe del dimensionamiento del servicio de televisión.</t>
  </si>
  <si>
    <t xml:space="preserve">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
</t>
  </si>
  <si>
    <t>Incrementar la dotación de terminales de cómputo, capacitación de docentes y recueración de equipos obsoletos en las sedes educativas oficiales a nivel nacional</t>
  </si>
  <si>
    <t>Estudiantes de sedes educativas oficiales beneficiados</t>
  </si>
  <si>
    <t>Durante el primer trimestre del año no se beneficiaron estudiantes ya que no se han entregado terminales a sedes educativas</t>
  </si>
  <si>
    <t>Ajustar la Línea Base</t>
  </si>
  <si>
    <t>La relación de estudiantes por terminal de computo se encuentra en 4</t>
  </si>
  <si>
    <t>Durante el primer trimestre del año no se han entregado terminales a sedes educativas</t>
  </si>
  <si>
    <t>Ajustar la Línea Base de 153.000 a 149.437</t>
  </si>
  <si>
    <t>Durante el primer trimestre del año no se han entregado terminales docentes de las sedes educativas</t>
  </si>
  <si>
    <t>Ajustar la Línea Base de 6.000 a 9.239</t>
  </si>
  <si>
    <t>Durante el primer trimestra del año se han atendido el 100% de los requerimientos técnicos</t>
  </si>
  <si>
    <t>Durante el primer trimestre del año no se han formado docentes en uso pedagógico de TIC</t>
  </si>
  <si>
    <t>Ajustar la Línea Base de 7.400 a 7.701</t>
  </si>
  <si>
    <t>Durante el primer trimestre del año no se han realizado eventos de experiencias exitosas en el uso práctivo de las TIC</t>
  </si>
  <si>
    <t>Durante el primer trimestre del año se han demanufacturado 712,2 equipos obsoletos</t>
  </si>
  <si>
    <t>Ajustar la Línea Base de 670 a 670,1</t>
  </si>
  <si>
    <t>Durante el primer trimestre del año se han retomado 431 equipos obsoletos de las sedes educativas</t>
  </si>
  <si>
    <t xml:space="preserve">Ajustar la Línea Base de 55.326 a 55.294 </t>
  </si>
  <si>
    <t>Durante el primer trimestre del año no se han capacitado personas de la comunidad en la correcta disposición de aparatos eléctricos y electrónicos</t>
  </si>
  <si>
    <t>9.c. Aumentar de forma significativa el acceso a la tecnología de la información y las comunicaciones y esforzarse por facilitar el acceso universal y asequible a Internet en los países menos adelantados a más tardar en 2020</t>
  </si>
  <si>
    <t xml:space="preserve">Las actividades programadas por la Subdirección de Gestión y Planeación Técnica del Espectro presentan múltiples avances durante lo corrido del año, se destacan en el proyecto de Métodos eficientes para el uso del espectro: la atención a solicitudes de viabilidad de frecuencia allegadas a la entidad, así como reuniones con TESAMERICA para el soporte de la herramienta de simulación en línea y programación de capacitaciones. Respecto al proyecto de Planeación Técnica del Espectro: Se identificaron las tecnologías de los servicios radioeléctricos Fijo y Móvil a través de la revisión de documentos de UIT, CITEL y otras fuentes. Se inició la identificación de las bandas de frecuencias para el potencial uso de las tecnologías seleccionadas. Se revisó en el reglamento de radio la atribución de los servicios satelitales y aeronáuticos para la región 2. Se depuró la base de datos obtenida del SGE para la banda de SHF y se inició la creación de un archivo de consulta dinámica en Excel para obtener información gráfica de los datos obtenidos de SGE. De igual manera se inició la creación de una consulta dinámica en Power BI. Se realizaron las cartas para solicitar el aval de Colciencias respecto a los estudios de convivencia en la banda de 26 GHz y en la banda de RDS, para ser identificados como estudios de ciencia y tecnología. Del mismo modo, se realizaron los documentos de convocatoria para que las universidades participen en ambos estudios. Y finalmente, para el proyecto de Gestión de Espectro: Se realizaron consultas a la base de datos del Mercado de telecomunicaciones sobre 5G y redes móviles de acceso, también para los estudios que lleva a cabo la ANE en temas como spectrum trading, regulación internacional de espectro para pruebas y políticas de espectro, así como reuniones de alineación del proyecto con el MINTIC. </t>
  </si>
  <si>
    <t>Se subscribieron 2 contratos relacionados con soporte para el funcionamiento de las estaciones de monitoreo.</t>
  </si>
  <si>
    <t>Se contó con la disponibilidad de los elementos necesarios para las visitas in Situ. En el periodo se llevaron a cabo 93 visitas.</t>
  </si>
  <si>
    <t>En el periodo se analizaron un total de 1540 documentos presentados por los responsables de la operación de estaciones radioeléctricas.</t>
  </si>
  <si>
    <t>Se realizó la elaboración del documento de planeación y formulación del proyecto. Así mismo se hizo el requerimiento de información necesario y se llevaron a cabo mesas de trabajo con los actores involucrados.</t>
  </si>
  <si>
    <t xml:space="preserve">	Se está trabajando en conjunto con el Consultor (Centro Nacional de Consultoría) en el recibo a satisfacción del informe final que contempla resultados de encuestas, entrevistas semiestructuradas y/o mesas de trabajo, para posteriormente elaborar la caracterización de los hábitos y experiencias de los usuarios.</t>
  </si>
  <si>
    <t>Infraestructura estable, moderna y convergente</t>
  </si>
  <si>
    <t>Cobertura de TDT</t>
  </si>
  <si>
    <t>Corresponde al cubrimiento de la televisión pública (Canal 1, Señal Colombia, Canal Institucional y el Canal Regional en su zona de servicio) a través de 42 estaciones.</t>
  </si>
  <si>
    <t>Identificar alternativas que permitan establecer una estrategia de transicion del proyecto.</t>
  </si>
  <si>
    <t>Uso y Apropiación de las TIC
Gestión de Atención a Grupos de Interes</t>
  </si>
  <si>
    <t>Instalación, promoción, uso y apropiación de soluciones tecnológicas de acceso público en las regiones del territorio nacional</t>
  </si>
  <si>
    <t>Evaluación de Zonas WiFI</t>
  </si>
  <si>
    <t>Se encuentra en proceso de contratación  el equipo regional , quienes apoyarán  mediante acciones que permitan la ejecución, recolección de información, comunicación, control de la información y seguimiento de los procesos y procesamiento de la información recolectada a nivel Nacional, para  llevar a cabo la evaluación de la política pública estableciendo los criterios de eficacia del proyecto de soluciones tecnológicas de acceso en espacios públicos.</t>
  </si>
  <si>
    <t>Se encuentra en proceso de contratación  el equipo regional , quienes apoyarán  mediante acciones que permitan la ejecución, recolección de información, comunicación, control de la información y seguimiento de los procesos y procesamiento de la información recolectada a nivel Nacional, para  llevar a cabo la evaluación de la política pública estableciendo los criterios de eficacia del proyecto de soluciones tecnológicas de acceso en espacios públicos.
El documento se entregará en Diciembre de 2019</t>
  </si>
  <si>
    <t>Aprovechamiento, uso y apropiación de las tic para promover el tránsito de las ciudades tradicionales a ciudades inteligentes en el territorio nacional - (previo concepto dnp)</t>
  </si>
  <si>
    <t>Servicio de asistencia técnica para proyectos en Tecnologías de la Información y las Comunicaciones</t>
  </si>
  <si>
    <t>Municipios asistidos en diseño, implementa ción, ejecución y/ o liquidación de proyectos</t>
  </si>
  <si>
    <t>La ficha de inversión se encuentra en etapa de formulación y aprobacion . Se proyecta que los recursos estarán disponibles en junio de 2019</t>
  </si>
  <si>
    <t>El ajuste solicitado inicialmente se reversó, dado que los indicadores siguen pendientes por aprobación</t>
  </si>
  <si>
    <t>9.c. Aumentar significativamente el acceso a la tecnología de la información y las comunicaciones y esforzarse por proporcionar acceso universal y asequible a Internet en los países menos adelantados de aquí a 2020</t>
  </si>
  <si>
    <t>Hacer de las TIC un habilitador para las personas con discapacidad con el fin de que normalicen sus actividades y accedan facilmente a la información, la comunicación y el conocimiento para la productividad y el aprendizaje.</t>
  </si>
  <si>
    <t>A la fecha se ha contratado el centro de relevo que permite el relevo de las comunicaciones sordas y oyentes. Adicionalmente, se han iniciado los trámites contractuales para los otros proyectos tales como Cine para Todos</t>
  </si>
  <si>
    <t>9.c. Aumentar de forma significativa el acceso a la tecnología de la información y las comunicaciones y esforzarse por facilitar el acceso universal y asequible a Internet en los países menos adelantados a más tardar en 2020 (Mintic-Líder).</t>
  </si>
  <si>
    <t>cabeceras con redes de transporte de alta velocidad</t>
  </si>
  <si>
    <t xml:space="preserve">Durante 1T- 2019 se continua en la etapa de instalación de la red de transporte que beneficiara a 12 nuevas cabeceras municipales, las 35 ya instaladas continúan en fase de operación. </t>
  </si>
  <si>
    <t>Aumentar la meta 2019 de 35 a 37</t>
  </si>
  <si>
    <t>Se adelanto la adición y prorroga de los contratos de los operadores de los proyectos KVD F2 y Fase 3, para un total de 5638 operando en 1T-2019, adicional se delanta el proceso de estructuración para un nuevo proyecto que retoma la conectividad de los sitios cuando finalicen los proyectos KVD Fase 2 y Fase 3</t>
  </si>
  <si>
    <t>nuevas conexiones a Internet fijo</t>
  </si>
  <si>
    <t>Se encuentra en estructuración el proyecto incentivos a la demanda y en estudio de mercado el proyecto incentivos a la oferta.</t>
  </si>
  <si>
    <t>Inició el proceso de contratación de desarrolladores web y diseñadores gráficos para apoyar las acciones encaminadas al diseño y desarrollo de productos digitales. 
Adicionalmente, se elaboró el plan de trabajo de la fábrica de software, en el cual se identificaron los productos a diseñar y desarrollar con el objetivo de dar respuesta a las necesidades de las áreas misiones del sistema de medios públicos 
Este plan de trabajo se orientó al diseño de páginas web y aplicaciones móviles de televisión, radio, RTVCPlay y productos institucionales.</t>
  </si>
  <si>
    <t xml:space="preserve">	Se realizó la revisión de literatura, antecedentes y normatividad vigente,así como en conjunto con el equipo de trabajo se realizó la recopilación de formatos e información de análisis para la elaboración del estudio.</t>
  </si>
  <si>
    <t>Durante el primer Trimestre se iniciaron los trámites  contractuales para poner en ejecución esta iniciativa. Es importante resaltar que ya esta en plan de implementación .</t>
  </si>
  <si>
    <t xml:space="preserve">Durante el primer Trimestre se iniciaron los trámites  contractuales para poner en ejecución esta iniciativa. </t>
  </si>
  <si>
    <t>Durante el primer Trimestre se iniciaron los trámites  contractuales para poner en ejecución esta iniciativa. Es importante resaltar que ya esta en plan de implementación. Y se han inicado los planes de asesoramiento.</t>
  </si>
  <si>
    <t>Diseño programación y difisión de contenidos digitales y/0 convergentes a través de plataformas online nacional</t>
  </si>
  <si>
    <t>Se establece temática y storyline de los 6 contenidos a producirse con su respectivo presupuesto y se realiza cronograma de producción general para cada contenido.
1er contenido: "La prensa con sangre entra", coproducción con Valencia producciones, 10 capítulos de 20 minutos, realización de estudios previos y proceso precontractual.
2do contenido:  2da temporada de la serie "La de Troya", 10 capítulos de 24 minutos. Proceso precontractual de libretistas e investigador.
3er contenido:  "Bicentenario para Centennials" 4 capítulos de 20 minutos. - Realización de entrevistas y prueba para  escoger al libretista, proceso de contratación.
4to contenido: Radionovela con contenido de Señal Memoria, 6 capítulos de 15 minutos. Realización de entrevistas y prueba para  escoger al libretista, proceso de contratación.
5to contenido: Convocatoria tema libre. 
6to contenido: "80 años de la Radio" Coproducción con Radio, Unitario.</t>
  </si>
  <si>
    <t>Acceso a contenidos historicos de archivos audiovisuales y sonoros del pais</t>
  </si>
  <si>
    <t>1. Se atienden las solicitudes de acceso a documentos audiovisuales y sonoros de forma presencial y virtual.
2. Se admnistran los diferentes canales de comunicación (página, redes sociales, etc.) que puedan ser puntos de contacto con la ciudadanía.
3. Se realiza la contratación del personal que apoyará las actividades necesarias para el cumplimiento de las actividades y metas del convenio.</t>
  </si>
  <si>
    <t>Gestión del Conocimiento del Espectro Radioelectrico</t>
  </si>
  <si>
    <t>Iniciación actividades de planeación de la versión 9 del Congreso Internacional del Espectro y la versión 6 de en onda con el espectro. Se inicio la preparación de la novena versión del Congreso Internacional del Espectro. Se tienen algunos sitios preseleccionados. Se inicio la elaboración de los estudios previos para contratar cursos virtuales. Se realizó la planeación de actividades de divulgación con la Asociación Nacional de Proveedores de Servicios de Internet. Se organizó el concurso James Maxwell como actividad académica en el marco del congreso internacional del espectro. Se inicio la preparación de las acciones que se determinaron en los mapas de conocimiento para asegurar el conocimiento en la entidad. Se inicio la elaboración de los libretos para los videos que se adelantarán como mecanismo a utilizar para asegurar el conocimiento de los procedimientos de visitas in Situ y atención a PQRS. Se inicia la elaboración de los estudios previos de la contratación de la consultoría que respaldará el proyecto "estrategia de innovación para la entidad, así como las habilidades y capacidades para llevar a cabo procesos de innovación en la ANE".</t>
  </si>
  <si>
    <t>Gobierno PRO</t>
  </si>
  <si>
    <t>Durante el trimestre se recibió y dio respuesta a las entidades firmantes sobre las 134 observaciones del proyecto de subrogación del decreto 1413 de 2017, así mismo, se realizaron los ajustes solicitados por el viceministerio a los análisis de las 3 opciones tecnológicas de herramientas de interoperabilidad para seleccionar las más favorable en el modelo de Servicios Ciudadanos Digitales y se presentó el modelo financiero de cada una de las opciones, se realiza seguimiento a la AND frente al piloto de autenticación digital a ser usado e integrado con Gov.co. Para los proyectos especiales: Expediente electrónico Judicial: Finalización de documentos técnicos con los requisitos técnicos y procesales de la prueba de concepto. Envío de documentos técnicos con requisitos técnicos y procesales a interesados. Inicio de parametrización y despliegue de servicios por parte de los interesados. Reunión con interesados en sala del Consejo de Estado para solución de dudas con interesados. Historia clínica Interoperable: Se finalizo la definición y concertación de las 58 variables a intercambiar de historia clínica para asegurar la continuidad de la atención de los pacientes. Se definió formalmente el modelo de operación en el cual se incluyó a los 37 actores del sistema de salud. Se presento el diseño del modelo de madurez a aplicar a los prestadores de salud y la hoja de ruta a seguir.</t>
  </si>
  <si>
    <t>Durante el periodo, se estructuraron talleres para el desarrollo de ejercicios de arquitectura, llevando a cabo sesiones durante el primer trimestre del 2019 sesiones con el MinTIC (Oficina asesora de planeación y Oficina de TI) para proceder con la construcción de la Arquitectura Empresarial, además de elaborar sesiones para el modelamiento de los servicios básicos de los Servicios Ciudadanos Digitales y las definiciones principales del modelo de Ciudades Inteligentes. Adicionalmente, los talleres permitieron efectuar un ajuste al enfoque de arquitectura establecido como habilitador de la política de Gobierno Digital e, identificar mejoras a la metodología asociada al Marco de Referencia de Arquitectura. Se avanzó según lo planeado en la reestructuración y adaptación de la metodología de arquitectura ágil aplicada a las guías de Construcción del PETI y Análisis y Desarrollo de Sistemas de Información.
De otra parte, se atendieron solicitudes de servicio recibidas por parte de 11 entidades para adelantar los procesos de estandarización de información acorde al dominio semántico del Marco de Interoperabilidad y la adopción del estándar de Lenguaje Común. Como resultado del acompañamiento y de la gestión con estas entidades se realizaron talleres para la identificación de necesidades de intercambio de información y generar el entendimiento necesario para poder publicar servicios interoperables en la solución tecnológica "Catálogo de servicios" disponible para tal fin. De igual manera, se realizó seguimiento a las entidades que solicitaron la notificación de servicios adicionales por demanda, así como la gestión necesaria para dar continuidad a las mesas de interoperabilidad vigentes como es el caso del SNARIV. Se inició acompañamiento al Ministerio de Transporte para poder interoperar con las entidades Fiscalía, DIJIN, MinSalud e Industria y Comercio.</t>
  </si>
  <si>
    <t>A la fecha se realizó el acompañamiento especializado del Modelo de Seguridad y Privacidad de la Información a 16 entidades tanto de orden nacional, como territorial: 
Sector Estadísticas: 1
Sector Vivienda: 1
Sector Ambiente y Desarrollo Sostenible:  1
Sector Hacienda: 2
Sector Cultura: 1
Sector Prosperidad Social: 1
Sector Inteligencia: 1
Sector Trabajo: 1
Función Pública: 1
Territoriales: 6</t>
  </si>
  <si>
    <t xml:space="preserve">Actualmente, MINTIC y Colombia Compra Eficiente, adelantan la estructuración de las nuevas generaciones de los Acuerdos Marco de TI para el 2019 entre los que se destacan los siguientes:
EQUIPOS TECNOLOGICOS Y PERIFERICOS (Compra y arriendo): Consiste en adelantar un sólo proceso de licitación habilitando las dos opciones, de  comprar o arriendo de los equipos tecnológicos, siendo la Entidad quién haga la evaluación de la mejor opción y defina cual adoptar. 
NUBE PUBLICA: es necesario la estructuración de una nueva generación, la cual permitirá a las entidades la adquisición de servicios básicos, así como nuevas tecnologías, tales como internet de las cosas (IoT), Blockchain, Inteligencia Artificial y ciudades inteligentes para la transformación digital del estado.
El plan es tener disponible para las entidades los servicios de nube publica tercera generación a partir del 2 de octubre, teniendo también en cuenta que para esa fecha vencen los Instrumentos de agregación de demanda tanto de Microsoft como de ORACLE; así como de igual forma vence también el de Google el próximo 14 de agosto. 
NUBE PRIVADA: es necesario la creación de la nueva generación, la cual incluirá actualización e inclusión de nuevos servicios, teniendo en cuenta los requerimientos de las entidades y la oferta relacionada con nuevas tecnologías.
SOFTWARE: El Alcance de este acuerdo marco adicional al actual también contempla la categoría de software empresarial como ERP, CRM entre otros al igual que los servicios complementarios de instalación, configuración, soporte y mantenimiento. </t>
  </si>
  <si>
    <t>La estrategia de uso de datos abiertos por entidades avanza en la masificación en entidades públicas de la rama ejecutiva del orden nacional. Durante este periodo se identificó la toma de decisiones públicas basadas en datos a partir de las:
1.  App POS Pópuli. Solución móvil del Ministerio de Salud que consume datos abiertos y se mejoró y actualizó en marzo de 2019. Esta herramienta le permite a todos los usuarios afiliados al SGSSS consultar los procedimientos, servicios y medicamentos que tienen derecho en el plan de beneficios en salud con cargo a la UPC (PBSUPC) de una manera ágil, sencilla y dinámica., Permite al ciudadano acceder a un sistema de búsqueda en el que podrá consultar los contenidos del plan de beneficios en salud con cargo a la UPC al que tienen derecho los colombianos residentes en el territorio nacional. Puede acceder a todo tipo de información relacionada con el PBSUPC resolver sus inquietudes y necesidades de manera inmediata. https://play.google.com/store/apps/details?id=com.minsalud.pospopuli 
2. App Directiva de Austeridad  herramienta de la presidencia de la república que usa datos abiertos del Ministerio de Hacienda del SIIF Nación para el reporte nacional de la austeridad del gasto público https://austeridad.gov.co</t>
  </si>
  <si>
    <t xml:space="preserve">Porcentaje de entidades del orden nacional compartiendo o reutilizando software público o civico disponible en código abierto </t>
  </si>
  <si>
    <t>Se definió la estrategia de Soluciones tecnologícas compartidas, el cual busca promover el uso de tecnologías abiertas, gratuitas, de libre uso, y generalmente en código abierto y/o bajo los principios del software libre. Esta definición se encuentra incorporada en la Estrategia de Integración Digital del Estado, y compilada en los lineamientos para la integración de entidades públicas al Portal Único del Estado Colombiano - GOV.CO, para luego iniciar el proceso de definición de historias de usuario para su implementación en el portal de GOV.CO.</t>
  </si>
  <si>
    <t>Se avanzó en la estructuración del modelo en el cual se establecen niveles de madurez que permiten identificar las capacidades y necesidades que debe tener una entidad, en cada uno de los siguientes ejes habilitantes: Liderazgo y gestión, Institucionalidad y financiamiento, Capital humano, Tecnología e interoperabilidad, e infraestructura.</t>
  </si>
  <si>
    <t>A la fecha, se desarrolló la etapa de definición del modelo de acompañamiento, con base en el cual se adelanta la estructuración de los procesos de contratación que permitirán desplegar las actividades previstas . Se adelantó la definición de las reglas de juego y el esquema de funcionamiento del Concurso Máxima Velocidad como estrategia de impulso y orientación a la implementación de la Política.</t>
  </si>
  <si>
    <t>Se culminó la instalación de la herramienta de autodiagnóstico de gobierno digital como instrumento de apoyo al seguimiento en el avance de la Política de Gobierno Digital, y se adelantó la definición de las reglas de juego y el esquema de funcionamiento del Concurso Máxima Velocidad como estrategia de impulso y orientación a la implementación de la Política.</t>
  </si>
  <si>
    <t xml:space="preserve">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t>
  </si>
  <si>
    <t xml:space="preserve">Emprendedores y empresarios que adelantaron por lo menos una acción de transformación digital gracias al fortalecimiento de habilidades digitales para el comercio electrónico. </t>
  </si>
  <si>
    <t>Durante el primer trimestre de 2019, se a adelantado el proceso de licitación pública para contrarar el operador que ejecutará el proyecto de habilidades digitales, la ejecución se espera para el segundo semestre del año</t>
  </si>
  <si>
    <t>Empresas y Emprendimientos que transformaron digitalmente uno de los procesos que conforman su cadena de valor, gracias al acompañamiento de los Centros de Transformación Digital Empresarial (CTDE).</t>
  </si>
  <si>
    <t>Se está adelantando la suscripción del convenio con iNNpulsa Colombia, para implementar 5 CTDE y acompañar las 3.000 empresas en su Transformación Digital y para el segundo semestre del 2019 se tendrá el reporte de las empresas acompañadas</t>
  </si>
  <si>
    <t>Número de transacciones digitales realizadas (millones)</t>
  </si>
  <si>
    <t>Se está adelantando el estudio de transacciones digitales con la CCCE, para tener la cifra 2018, debido a que esta medición es anual y tiene un rezago de 120 días</t>
  </si>
  <si>
    <t>Se requiere ajustar en el PES las metas, de acuerdo al SINERGIA, y como quedó en la hoja de vida del indicador en el PES</t>
  </si>
  <si>
    <t>Aumentar las metas 2019 de 97 a 145, 2020 de 116 a 184, 2021 de 140 a 232, 2022 de 174 a 290, meta cuatrienoi de 174 a 290</t>
  </si>
  <si>
    <t xml:space="preserve">Rediseño de los Centros de Excelencia y Apropiación para la atención de retos institucionales o empresariales con tecnologías avanzadas.
</t>
  </si>
  <si>
    <t>Proyectos para la atención de retos institucionales o empresariales con tecnologías avanzadas.</t>
  </si>
  <si>
    <t>Se ha adelantado el desarrollo de la etapa precontractual, que incluye redacción de estudios previos y estudios del sector</t>
  </si>
  <si>
    <t>Laboratorio Digital para Sectores Productivos que promuevan la articulación del ecosistema TIC y los sectores productivos nacionales, para el desarrollo de soluciones tecnológicas que posibiliten la Transformación Digital a nivel sectorial</t>
  </si>
  <si>
    <t>Sectores productivos impactados con el desarrollo de soluciones tecnológicas del Laboratorio Digital para Sectores Productivos</t>
  </si>
  <si>
    <t>Se ha adelantado el desarrollo de la etapa precontractual, que incluye redacción de estudios previos y estudios del sector.</t>
  </si>
  <si>
    <t>Replicar la metodología de agropecuario digital</t>
  </si>
  <si>
    <t>Departamentos con metodología implementada</t>
  </si>
  <si>
    <t xml:space="preserve">Se han establecido contactos con la Alcaldía de Guaviare y con una ONG de Casanare que se articularía con la Gobernación para la implementación de la metodología </t>
  </si>
  <si>
    <t>Se requiere ajustar el tipo de indicador, dado que tiene linea base</t>
  </si>
  <si>
    <t>Se está adelantando el proceso del convenio.</t>
  </si>
  <si>
    <t>Exportaciones de las industrias de TI</t>
  </si>
  <si>
    <t>Contrato de Administración de proyectos de CTeI, para el desarrollo de actividades, cuyo resultado es la meta indicada, fue suscrito el 14 de marzo de 2019. Se están elaborando términos de referencia de las convocatorias pertinentes para el cumplimiento de la misma.</t>
  </si>
  <si>
    <t>Servicios de asistencia técnica, fianciación y promoción  para empresas del sector de Industrias Creativas Digitales</t>
  </si>
  <si>
    <t>Número de empresas beneficiasdas de servicios de asistencia técnica, fianciación y promoción  para empresas del sector de Nuevos Medios y Software de Contenidos</t>
  </si>
  <si>
    <t>Se está adelantando proceso de los convenios.</t>
  </si>
  <si>
    <t>Númeor de laboratorios para el desarrollo de contenidos digitales fortalecidos</t>
  </si>
  <si>
    <t>Se esta en proceso de definición de los laboratorios que serán fortalecidos.</t>
  </si>
  <si>
    <t>Se beneficiaron 13.605 personas en cursos virtuales de Apps.co, generando habilidades para la creación y desarrollo de negocios digitales.</t>
  </si>
  <si>
    <t>Estrategia para la emplebilidad de las personas con conocimientos y perfil en Tecnologías de la información.</t>
  </si>
  <si>
    <t>Esta meta se ajusta según la asignación presupuestal definitiva, es por esto que baja a 600 en el 2019 y se ajustan los demás años para no cambiar la meta del cuatrenio.</t>
  </si>
  <si>
    <t>Ajustar la meta 2019 de 1.000 a 600 y distribuir los 400 en las otras vigencias</t>
  </si>
  <si>
    <t>Docentes capacitados en Programación con capacidad de trasnferir sus conocimientos al sector educativo.</t>
  </si>
  <si>
    <t>Se suscribe contrato de cooperación internacional el día 14 de marzo.</t>
  </si>
  <si>
    <t xml:space="preserve">En el primer trimestre del año se han realizado acuerdos con: 1.Presidencia de la República para el desarrollo del Proyecto Pacto por Colombia, el Proyecto Certificaciones de Contratistas y  la Aplicación Directiva de Austeridad; 2. Mintic para el desarrollo del proyecto Gov.co y para la actualización de la Aplicación Apropiación ConverTIC; igualmente se realizó acuerdo con 3. Mintrabajo para el desarrollo de la herramienta Sistema Integrador de Riesgos; y 4.Cancillería para el desarrollo de la App Mi Consulado Virtual. </t>
  </si>
  <si>
    <t>Ajustar el nombre del producto "Proyectos de ciencia, tecnología e innovación aplicada para problemáticas de entidades del sector público." a "Entidades que reconocen a la AND como gestor de soluciones de CTI aplicado".</t>
  </si>
  <si>
    <t xml:space="preserve">Se avanza en la auditoria para la evaluación del Sistema de Control Interno Contable-SCIC de la ANE. Se llevó a cabo el proceso de selección del contratista para el fortalecimiento del SG-SST. En el mes de febrero se llevaron a cabo tres mesas de trabajo en materia de clima y cultura organizacional con el Consultor de la Caja de Compensación Colsubsidio. e adelantó la contratación del profesional que apoyará la gestión de riesgos de la entidad. Se tiene el borrador de estudios previos para la contratación de una firma especializada en temas tributarios y se esta fortaleciendo el estudio de mercado, acorde con las necesidades de la entidad. </t>
  </si>
  <si>
    <t>*23 personas capacitadas en MiPG
* 1 en derechos humanos
* 1 NIIF
* Horus 6 personas
* Inducciones 25 personas
* Herramienta de Mesa de servicio 30 personas
* Investigaciones 8 personas</t>
  </si>
  <si>
    <t>Se contrataron los apoyos al PETIC y el arquitecto para Smart Spectrum. Se iniciaron los estudios previos para la renovación de la infraestructura de TI y la adquisición del Firewall con implementación  de IPv6. Se inició la renovación de PC de la entidad. Se adquirió el antivirus y las renovaión de Office. Se inició con los estudios previos de la intervención del Centro de Cómputo y la seguridad fisica de las instalaciones</t>
  </si>
  <si>
    <t>03. Talento Humano.
04, Integridad</t>
  </si>
  <si>
    <t>Gestión de Recursos Administrativos
Gestión de Atención a Grupos de Interes
Gestión del Talento Humano</t>
  </si>
  <si>
    <t>Plan Institucional de Capacitación</t>
  </si>
  <si>
    <t>Cumplimiento del Plan Institucional de Capacitación</t>
  </si>
  <si>
    <t>Se evidencio la elaboración , publicación y puesta en marcha del plan de Capacitación conforme a la programación. Se invidencia la gestión para la realización de las actividades de capacitación correspondientes al mes de Marzo.</t>
  </si>
  <si>
    <t>Plan de Bienestar e Incentivos</t>
  </si>
  <si>
    <t>Cumplimiento del Plan Bienestar e Incentivos</t>
  </si>
  <si>
    <t>Se evidencia la elaboración y publicación del plan de Bienestar, asi mismo el cumplimiento de las actividades correspondientes al primer trimestre del año: - Dia de la Mujer - Día del Hombre</t>
  </si>
  <si>
    <t>Plan de Seguridad y Salud en el trabajo</t>
  </si>
  <si>
    <t>Cumplimiento del Plan de Seguridad y Salud en el trabajo</t>
  </si>
  <si>
    <t>Durante el periodo de Marzo del 2019, se contemplaron la realización de 37 actividades del plan SST con un 100% de cumplimiento</t>
  </si>
  <si>
    <t>Plan de Previsión de personal</t>
  </si>
  <si>
    <t>Informe de Previsión de personal</t>
  </si>
  <si>
    <t>Plan de previsión de personal elaborado y publicado en la pagina del Ministerio.</t>
  </si>
  <si>
    <t>Durante el 1 trimestre de 2019 gestionaron el total de las certificaciones recibidas.</t>
  </si>
  <si>
    <t>El avance porcentual del cuatrenio se da teniendo en cuenta la información ASPA.</t>
  </si>
  <si>
    <t>Durante el 1 trimestre de 2019 se gestionaron el total de cuentas por cobrar</t>
  </si>
  <si>
    <t>Facilitar la disponibilidad, uso y aprovechamiento de la informacion del sector TIC</t>
  </si>
  <si>
    <t>11. Gobierno Digital. 
12. Seguridad Digital.</t>
  </si>
  <si>
    <t>Gestión de la Información Sectorial
Gestión de Tecnologias de la Información</t>
  </si>
  <si>
    <t>Servicios de tecnología de la información actualizados y disponibles</t>
  </si>
  <si>
    <t>Nivel de disponibilidad</t>
  </si>
  <si>
    <t>En el primer trimestre, se obtiene un resultado promedio de disponibilidad de 99,96%, equivalentes a 49,3 minutos de indisponibilidad en el periodo, superando la meta establecida de 99,70%</t>
  </si>
  <si>
    <t xml:space="preserve">Se cumple la meta programada de valor. de la disponibilidad de os servicios de TI (plafaform tecnologica) en el primer trimestre. Se presenta resultado promedio de los primeros 3 meses. Se corrije el nombre a nivel de disponibiidad. </t>
  </si>
  <si>
    <t>Ajustar nombre del indicador de:"Porcentaje de disponibilidad de la plataforma tecnológica" a "Nivel de disponibilidad"</t>
  </si>
  <si>
    <t>Documentos de Planeación</t>
  </si>
  <si>
    <t>Número de Presentaciones de seguimiento a la estrategia</t>
  </si>
  <si>
    <t>Para el primer trimestre no se reporta avance, teniendo en cuenta que la programación del indicador esta para el último trimestre del año y el proceso de generación del nuevo PETI 2018- 2022 se encuentra en desarrollo.</t>
  </si>
  <si>
    <t xml:space="preserve">Se incluye este indicaor, orientado al seguimiento una vez generado y definido el Plan estrategico de tecnologia de la información PETI parta la vigencia. Hace referencia a la  socialización y/o presentación de la implementación del PETI  (Esta es la alineación al decreto 612 de 2018 para PETI) </t>
  </si>
  <si>
    <t>Apoyar a las directivas para que puedan de forma permanente contar con la información de ingresos del Ministerio y FONTIC, velando por que se cumpla lo planeado.</t>
  </si>
  <si>
    <t>02. Gestión presupuestal y eficiencia del gasto público.
09, racionalización de trámites</t>
  </si>
  <si>
    <t>Reporte de ejecución presupuestal de gastos MinTIC que consolida (Solictud de CDP, CDP, RP, Cuenta por Pagar (FUPC)).</t>
  </si>
  <si>
    <t>Se realiza seguimiento trimestral y al final de la vigencia se entrega consolidado.</t>
  </si>
  <si>
    <t>Se modifica el objetivo acorde al alcance realizado al plan estrategico el pasado 7 de febrero, se adjunta correo.</t>
  </si>
  <si>
    <t>Gestión adecuada de los recursos financieros del FonTIC</t>
  </si>
  <si>
    <t>Apoyar a las directivas para que puedan de forma permanente contar con la información de ingresos del FONTIC, velando por que se cumpla lo planeado.</t>
  </si>
  <si>
    <t>Reporte de ejecución presupuestal de gastos FonTIC que consolida (Solictud de CDP, CDP, RP, Cuenta por Pagar (FUPC)).</t>
  </si>
  <si>
    <t>Instrumentos Arhivisticos que reglamenten, facilicen y garanticen el uso, dispobilidad, utilización y preservación de los documentos  relacionados con la gestiòn documental</t>
  </si>
  <si>
    <t>Instrumentos archivisticos implementados</t>
  </si>
  <si>
    <t xml:space="preserve">Se publicaron los instrumentos archivísticos
Se llevan a cabo las actividades del procesamiento archivístico (recepción, conformación, organización, foliación, indexación)
En la gestión archivistica se realizaron prestamos, aplicación de TRD, eliminación, reemplazo de unidades archivisticas, reubicación y reorganización de archivo fisico </t>
  </si>
  <si>
    <t>El avance cualitativo y cuantitativo se realiza teniendo en cuenta la información reportada en ASPA</t>
  </si>
  <si>
    <t>Generación de información sistemática, oportuna y de calidad que permita mejorar la gestion de recursos del Fondo.</t>
  </si>
  <si>
    <t>Construir Lineamientos estrategicos e información de monitoreo y seguimiento , que permita el diseño y desarrollo de las iniciativas, planes y programas del Plan "el futuro Digital es de todos"</t>
  </si>
  <si>
    <t>Informes Gestión de Ingresos del Fondo TIC</t>
  </si>
  <si>
    <t>Se realizó el informe de gestión de ingresos del Fondo, correspondiente al primer trimestre de la vigencia 2019</t>
  </si>
  <si>
    <t xml:space="preserve">Documento de linemaientos, pautas y criterios para el fortalecer la gestión de ingresos y ejecución de convenios y contratos financiados con recursos del Fondo </t>
  </si>
  <si>
    <t xml:space="preserve">La OGIF apoyó la construcción de lineamientos para la suscripción y ejecución de convenios y contratos interadministrativos. Igualmente, construyó instructivo de seguimiento a legalizaciones, así como ajuste a: informe mensual de supervisión de contrato o convenio (051) e informe mensual de supervisión de contrato de prestación de servicios (055). </t>
  </si>
  <si>
    <t>Campaña de capacitación sobre lineamientos, pautas relacionados con la gestión de ingresos y el seguimiento a la ejecución de convenios y contratos financiados con recursos del Fondo</t>
  </si>
  <si>
    <t xml:space="preserve">Dependencias capacitadas en los lineamiento adopatados </t>
  </si>
  <si>
    <t xml:space="preserve">Con ocasión de la publicación en enero de 2019 del nuevo formato 051 “Informe Mensual de Supervisión” y de los nuevos Lineamientos de Convenios y Contratos, desde la Oficina para la Gestión de los Ingresos del Fondo se construyó un cronograma para realizar la retroalimentación del Formato 051 presentado en diciembre de 2018, revisar el nuevo formato de informes de supervisión y para la socialización de los nuevos lineamientos de convenios y contratos.
En este sentido, desde el 5 de febrero hasta el 1 de marzo de 2019 se realizaron 23 mesas de trabajo con 15 dependencias.
</t>
  </si>
  <si>
    <t xml:space="preserve">Información de seguimiento consolidada en una herramienta  </t>
  </si>
  <si>
    <t>Se realizó seguimiento a la ejecución contractual de los recursos del Fondo y a legalización de recursos, correspondiente al primer trimestre de la vigencia 2019.</t>
  </si>
  <si>
    <t>01. Planeación Institucional. 
06. Fortalecimiento organizacional y simplificación de procesos, 
02. Gestión presupuestal y eficiencia del gasto público.</t>
  </si>
  <si>
    <t>Durante el primer trimestre de la vigencia se atendieron 572 solicitudes de 665 solicitdes realizadas</t>
  </si>
  <si>
    <t xml:space="preserve">Es de aclarar que los procesos que no se ejecutaron en el primer trimestre merece a que algunas de las solicitudes que fueron realizadas en el mes de marzo estan sujetas a cambios y modificaciones.  </t>
  </si>
  <si>
    <t>Fortalecimiento Organizacional, simplicación de procesos</t>
  </si>
  <si>
    <t>06. Fortalecimiento organizacional y simplificación de procesos.</t>
  </si>
  <si>
    <t>Se atienden las solicitudes realizadas para los bienes de consumo de las áreas que elaboran la solicitud mediante el aplicativo SEVEN o correo electrónico.</t>
  </si>
  <si>
    <t>Fortalecimiento a la gestión internacional en el MINTIC.</t>
  </si>
  <si>
    <t>Corresponde al informe elaborado sobre Cooperación Internacional durante el primer trimestre del año 2019.</t>
  </si>
  <si>
    <t xml:space="preserve">Se ajusta el nombre del indicador y sus metas según la alineación del Plan de Acción </t>
  </si>
  <si>
    <t>Ajustar el nombre del producto "Documento de gestiones de Cooperación Internacional." a "Informe de Cooperación internacional"
Ajustar el indicador "No. De gestiones de cooperación internacional." a "Informe de Cooperación Internacional".
Ajustar las metas de todas las vigencias de 1 a 4</t>
  </si>
  <si>
    <t>Corresponde al informe elaborado sobre Agenda Internacional durante el primer trimestre del año 2019.</t>
  </si>
  <si>
    <t>Ajustar el nombre del producto "Agenda Internacional" a "Informe de agenda internacional"
Ajustar el indicador "Agenda internacional MINTIC" a "Informe de Agenda Internacional".
Ajustar las metas de todas las vigencias de 1 a 4</t>
  </si>
  <si>
    <t>01. Planeación Institucional, 08. Participación ciudadana en la gestión pública.</t>
  </si>
  <si>
    <t>Gestión de Atención a Grupos de Interes</t>
  </si>
  <si>
    <t>Se han ejecutado acciones de acuerdo a lo estipulado en la metodología</t>
  </si>
  <si>
    <t>Transparencia, Acceso a la Información Pública y Lucha contra la corrupcción</t>
  </si>
  <si>
    <t>Diseñar e implemetar la estrategia de comunicaciones que permitirá a la entidad informar e interactuar sobre los planes, programas, proyectos, y servicios a la ciudadanía.</t>
  </si>
  <si>
    <t>Comunicación Estrategica</t>
  </si>
  <si>
    <t>Hoja de ruta de Divulgación del MinTIC</t>
  </si>
  <si>
    <t>Hoja de ruta definida</t>
  </si>
  <si>
    <t>La hoja de ruta ya se elaboró y se está implementando a través de diferentes actividades de divulgación relacionadas en el Plan de Acción. El estado de avance y cumplimiento de metas servirá como herramientoa para su fortalecimientos y/o modificación y/o estructuración en caso de que haya lugar a ello.</t>
  </si>
  <si>
    <t>Gestión Jurídica integral par el cumplimiento de objetivos y funciones del MINTIC/FONTIC</t>
  </si>
  <si>
    <t>Acompañar al Ministerio/Fondo en materia Jurica frente a los desafios que se presenten en el marco normativo</t>
  </si>
  <si>
    <t>Gestión Juridica</t>
  </si>
  <si>
    <t xml:space="preserve">La herramienta está en su etapa preliminar de desarrollo y en está vigencia se está desarrollando la identificación de requerimientos y levantamiento de la información </t>
  </si>
  <si>
    <t>Socialización de la Resolución MinTIC 2871 de 2017</t>
  </si>
  <si>
    <t xml:space="preserve">Se está elaborando la estrátegia de socialización </t>
  </si>
  <si>
    <t>Mantenimiento y mejoramiento de las las instalaciones físicas de la entidad para el acceso y uso de los grupos de interés</t>
  </si>
  <si>
    <t>Conservación de la infraestructura física del edificio murillo toro - mintic bogotá</t>
  </si>
  <si>
    <t>Àreas de la entidad intervenidas</t>
  </si>
  <si>
    <t>El registro del indicador se encuentra programado a partir de Agosto.</t>
  </si>
  <si>
    <t>Plan de Participación Ciudadana del Ministerio clasificando cada actividad por fase del ciclo de gestión y nivel de participación  elaborado y publicado</t>
  </si>
  <si>
    <t xml:space="preserve">Cumplimiento del plan de Participación Ciudadana  </t>
  </si>
  <si>
    <t>En los espácios de rendición de cuentas y particiapación ciudadana se realizaron: 
1. Mesas de trabajo con ls operadores postales para la construcción de políticas.
2. Publicación del Plan de Participación ciudadana.
3. Publicación del Plan de Acción Institucional.</t>
  </si>
  <si>
    <t>Consolidación del valor compartido en el mintic bogotá</t>
  </si>
  <si>
    <t>Componente de Mecanismos para fortalecer la atención al ciudadano formulado y consolidado en conjunto con las áreas responsables.</t>
  </si>
  <si>
    <t>Componente Mecanismos para fortalecer la atención al ciudadano formulado y consolidado</t>
  </si>
  <si>
    <t>Se publicó en la página WEB del MINTIC el Plan Anticorrupción y Atención al Ciudadano el cual contiene el componente de mecanismos para la mejora del servicio al ciudadano.</t>
  </si>
  <si>
    <t>08. Participación ciudadana en la gestión pública, 05. Transparencia, acceso a la información pública y lucha contra la corrupción.</t>
  </si>
  <si>
    <t>Plan Anticorrupción y de atención al ciudadano consolidado con los siguinetes componentes
1.  Gestión del riesgo de corrupción - mapa de riesgos de corrupción
3. Rendición de Cuentas (subcomponente información y responsabilidad)
5. Mecanismos para la transparencia y acceso a la informacióny publicado.</t>
  </si>
  <si>
    <t>Se público en el s-enlace de transparecia y acceso a la información , el plan anticorrupción y de atención al ciudadano correspondiente a la vigencia.</t>
  </si>
  <si>
    <t>Auditorías, evaluaciones o seguimientos realizados</t>
  </si>
  <si>
    <t xml:space="preserve">A corte 31/03/2019, la Oficina de Control Interno ha realizado evaluaciones, e informes de seguimiento enmarcados en los roles de liderazgo estratégico, enfoque hacia la prevención, evaluación de la gestión del riesgo, relación con entes externos de control y evaluación y seguimiento; asignados a esta oficina.  </t>
  </si>
  <si>
    <t>06. Fortalecimiento organizacional y simplificación de procesos. 
16. Seguimiento y evaluación del desempeño institucional. 
14. Gestión del conocimiento y la innovación.</t>
  </si>
  <si>
    <t>Direccionamiento Estratégico
Foralecimiento Organizacional
Seguimiento y Evaluación de Políticas TIC
Gestión del conocimiento</t>
  </si>
  <si>
    <t>Fortalecimiento y apropiación del modelo de gestión institucional del ministerio tic bogotá</t>
  </si>
  <si>
    <t xml:space="preserve">Se han realizado 3 capacitaciones a los gestores de procesos de la entidad, en las cuales se compartieron conocimientos para el manejo y uso de la herramienta SIMIg, se adelantó taller de levantamiento de riesgos de seguridad de la información, así como levantamiento de trazabilidad del estado de los procesos de la entidad </t>
  </si>
  <si>
    <t>Se han publicado: Informe de Gestión al Plan de Acción 2018, Plan de Acción 2019, avance 1T-2019 del Plan de Acción.</t>
  </si>
  <si>
    <t>Documentos estadísticos y de análisis del sector TIC</t>
  </si>
  <si>
    <r>
      <t>Boletin Postal:</t>
    </r>
    <r>
      <rPr>
        <sz val="12"/>
        <rFont val="Arial Narrow"/>
        <family val="2"/>
      </rPr>
      <t xml:space="preserve"> los documentos sectoriales que hacen parte de este boletin (4 documentos), ya se encuentran diagrados y cargados en la prevista de la pagina de ColombiaTIC por la oficina de TI. Estan pendientes de revisión y aprobación por parte de Sylvia Constain, para proceder con su publicación.
</t>
    </r>
    <r>
      <rPr>
        <b/>
        <sz val="12"/>
        <rFont val="Arial Narrow"/>
        <family val="2"/>
      </rPr>
      <t xml:space="preserve">Boletin TIC: </t>
    </r>
    <r>
      <rPr>
        <sz val="12"/>
        <rFont val="Arial Narrow"/>
        <family val="2"/>
      </rPr>
      <t>Se encuentra en analisis de cifras y elaboración de los documentos, para su posterior diagramación con la Oficina asesora de prensa.</t>
    </r>
  </si>
  <si>
    <t>Se aumentó la meta 2019 de 56 a 57</t>
  </si>
  <si>
    <t>Página</t>
  </si>
  <si>
    <t>Pacto</t>
  </si>
  <si>
    <t>Sector</t>
  </si>
  <si>
    <t>Línea</t>
  </si>
  <si>
    <t>Objetivos</t>
  </si>
  <si>
    <t>Estrategias y programas</t>
  </si>
  <si>
    <t xml:space="preserve">Indicador </t>
  </si>
  <si>
    <t>Meta del cuatrienio</t>
  </si>
  <si>
    <t>ODS asociado (primario)</t>
  </si>
  <si>
    <t>ODS asociado (secundario)</t>
  </si>
  <si>
    <t>Iniciativas asociadas</t>
  </si>
  <si>
    <t>Eje asociado</t>
  </si>
  <si>
    <t>Estrategias asociadas</t>
  </si>
  <si>
    <t>VII. Pacto por la transformación digital de
Colombia: Gobierno, empresas y hogares
conectados con la era del conocimiento</t>
  </si>
  <si>
    <t xml:space="preserve">Tecnologías de la Información y las
Comunicaciones </t>
  </si>
  <si>
    <t>Colombia se conecta: masificación de
la banda ancha e inclusión digital de
todos los colombianos</t>
  </si>
  <si>
    <t xml:space="preserve">
2. Acelerar la inclusión social digital.
                                                                                                                                                                          </t>
  </si>
  <si>
    <t>Implementar incentivos al servicio universal en los hogares cubiertos con redes de última milla</t>
  </si>
  <si>
    <t>Porcentaje de hogares con conexión a internet suscrita (T)</t>
  </si>
  <si>
    <t>Inclusión Social Digital</t>
  </si>
  <si>
    <t>2. Acelerar la inclusión social digital.</t>
  </si>
  <si>
    <t>Porcentaje de hogares con
Internet fijo instalado</t>
  </si>
  <si>
    <t xml:space="preserve">1. Crear las condiciones habilitantes para la masificación de las TIC.
2. Acelerar la inclusión social digital.
3. Empoderar a ciudadanos y hogares en el entorno digital.                                                                                                                                                                            </t>
  </si>
  <si>
    <t>General</t>
  </si>
  <si>
    <t xml:space="preserve">Porcentaje de personas de 5 años o más que usan internet </t>
  </si>
  <si>
    <t>Conexiones a Internet con más de 10 Mbps de descarga en funcionamiento</t>
  </si>
  <si>
    <t xml:space="preserve">1. Crear las condiciones habilitantes para la masificación de las TIC.                                                                                                                                                                      </t>
  </si>
  <si>
    <t>Fortalecer y adaptar el marco normativo del sector TIC teniendo en cuenta la realidad tecnológica y de mercados convergente, y las funciones del regulador único e independiente</t>
  </si>
  <si>
    <t>Conexiones a Internet móvil 4G suscritas</t>
  </si>
  <si>
    <t xml:space="preserve">1. Crear las condiciones habilitantes para la masificación de las TIC.                                                                                                                                                                           </t>
  </si>
  <si>
    <t>Fortalecer la televisión y radio pública, con énfasis en contenidos públicos multiplataforma.</t>
  </si>
  <si>
    <t>Contenidos en plataforma RTVC PLAY en funcionamiento</t>
  </si>
  <si>
    <t>Contenidos digitales y/o convergentes en la plataforma rtvcplay</t>
  </si>
  <si>
    <t>Ciudadanos y Hogares Empoderados del Entorno Digital</t>
  </si>
  <si>
    <t>Promover el acceso y uso de TIC para ciudadanos con discapacidad.</t>
  </si>
  <si>
    <t>Personas con discapacidad capacitadas en TIC</t>
  </si>
  <si>
    <t xml:space="preserve">3. Empoderar a ciudadanos y hogares en el entorno digital.                                                                                                                                                                            </t>
  </si>
  <si>
    <t xml:space="preserve">Proveer a la población el acceso a las habilidades digitales básicas, así como herramientas, aplicaciones y contenidos que les permitan hacer uso productivo del entorno digital para solucionar sus problemas, generar ingresos y desarrollar sus actividades diarias. </t>
  </si>
  <si>
    <t>Formaciones en uso seguro y responsable de las TIC</t>
  </si>
  <si>
    <t>Uso y apropiación de las TIC</t>
  </si>
  <si>
    <t>Formaciones en competencias digitales</t>
  </si>
  <si>
    <t>Generar un modelo sostenible para la conectividad social en zonas urbanas y, en especial, rurales.</t>
  </si>
  <si>
    <t>Porcentaje de cabeceras municipales de municipios PDET conectadas a Internet de alta velocidad</t>
  </si>
  <si>
    <t>1,10,16,17</t>
  </si>
  <si>
    <t>Hacia una sociedad digital e industria
4.0: por una relación más eficiente,efectiva y transparente entre mercados, ciudadanos y Estado</t>
  </si>
  <si>
    <t>3. Impulsar la transformación digital sectorial</t>
  </si>
  <si>
    <t>Promover la transformación digital del sector productivo</t>
  </si>
  <si>
    <t>Transacciones digitales realizadas (T)</t>
  </si>
  <si>
    <t>Transformación Digital Sectorial y Territorial</t>
  </si>
  <si>
    <t>1. Impulsar la transformación digital de la administración pública
4. Impulsar la transformación digital territorial</t>
  </si>
  <si>
    <t xml:space="preserve">Diseñar e implementar planes de transformación digital en entidades públicas nacionales.
Promover la transformación digital de la administración pública territorial.
</t>
  </si>
  <si>
    <t>Gobierno Pro</t>
  </si>
  <si>
    <t>1. Impulsar la transformación digital de la administración pública</t>
  </si>
  <si>
    <t>Promover la digitalización y automatización masiva de trámites</t>
  </si>
  <si>
    <t>Trámites de alto impacto ciudadano transformados digitalmente (T)</t>
  </si>
  <si>
    <t>1. Impulsar la transformación digital de la administración pública
2. Promover el desarrollo y gestión del talento para la transformación digital
3. Impulsar la transformación digital sectorial
4. Impulsar la transformación digital territorial</t>
  </si>
  <si>
    <t>Usuarios únicos del Modelo de Servicios Ciudadanos Digitales (T)</t>
  </si>
  <si>
    <t>Definir e implementar la infraestructura de datos para generar valor social y económico.</t>
  </si>
  <si>
    <t xml:space="preserve">Porcentaje de entidades del orden nacional con proyectos de uso de datos abiertos desarrollados </t>
  </si>
  <si>
    <t>4. Impulsar la transformación digital territorial</t>
  </si>
  <si>
    <t>Promover la transformación digital de la administración pública territorial.</t>
  </si>
  <si>
    <t xml:space="preserve">Porcentaje de entidades del orden nacional utilizando software público o cívico disponible en código abierto </t>
  </si>
  <si>
    <t>Porcentaje de entidades públicas que utilizan habilitador de Arquitectura de Gobierno Digital</t>
  </si>
  <si>
    <t>II. Pacto por el emprendimiento, la formalización y la productividad: una economía dinámica, incluyente y sostenible que potencie todos nuestros talentos.</t>
  </si>
  <si>
    <t>Transformación empresarial: desarrollo productivo, innovación y adopción tecnológica para la productividad</t>
  </si>
  <si>
    <t>3. Incrementar los apoyos directos a las empresas para la modernización productiva</t>
  </si>
  <si>
    <t>Ofrecer un portafolio de servicios diferencial, según las necesidades de las empresas.</t>
  </si>
  <si>
    <t>Personas capacitadas en programas de tecnologías de la información y generación de nuevos negocios</t>
  </si>
  <si>
    <t>Tipo de Acumulación</t>
  </si>
  <si>
    <t>Reducción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</si>
</sst>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41" formatCode="_-* #,##0_-;\-* #,##0_-;_-* &quot;-&quot;_-;_-@_-"/>
    <numFmt numFmtId="43" formatCode="_-* #,##0.00_-;\-* #,##0.00_-;_-* &quot;-&quot;??_-;_-@_-"/>
    <numFmt numFmtId="164" formatCode="_-&quot;$&quot;* #,##0_-;\-&quot;$&quot;* #,##0_-;_-&quot;$&quot;* &quot;-&quot;_-;_-@_-"/>
    <numFmt numFmtId="165" formatCode="&quot;$&quot;#,##0"/>
    <numFmt numFmtId="166" formatCode="0.0"/>
    <numFmt numFmtId="167" formatCode="0.0%"/>
    <numFmt numFmtId="168" formatCode="#,##0.000"/>
    <numFmt numFmtId="169" formatCode="#,##0.0"/>
    <numFmt numFmtId="170" formatCode="0.000%"/>
  </numFmts>
  <fonts count="24" x14ac:knownFonts="1">
    <font>
      <sz val="11"/>
      <color theme="1"/>
      <name val="Calibri"/>
      <family val="2"/>
      <scheme val="minor"/>
    </font>
    <font>
      <sz val="11"/>
      <color theme="1"/>
      <name val="Calibri"/>
      <family val="2"/>
      <scheme val="minor"/>
    </font>
    <font>
      <sz val="12"/>
      <name val="Arial Narrow"/>
      <family val="2"/>
    </font>
    <font>
      <sz val="12"/>
      <color rgb="FFFF0000"/>
      <name val="Arial Narrow"/>
      <family val="2"/>
    </font>
    <font>
      <sz val="10"/>
      <name val="Arial"/>
      <family val="2"/>
    </font>
    <font>
      <b/>
      <sz val="10"/>
      <color theme="1"/>
      <name val="Verdana"/>
      <family val="2"/>
    </font>
    <font>
      <b/>
      <sz val="10"/>
      <name val="Verdana"/>
      <family val="2"/>
    </font>
    <font>
      <sz val="10"/>
      <name val="Verdana"/>
      <family val="2"/>
    </font>
    <font>
      <sz val="12"/>
      <color theme="1"/>
      <name val="Arial Narrow"/>
      <family val="2"/>
    </font>
    <font>
      <sz val="12"/>
      <color rgb="FF000000"/>
      <name val="Arial Narrow"/>
      <family val="2"/>
    </font>
    <font>
      <sz val="10"/>
      <color theme="1"/>
      <name val="Verdana"/>
      <family val="2"/>
    </font>
    <font>
      <b/>
      <sz val="12"/>
      <color theme="0"/>
      <name val="Arial Narrow"/>
      <family val="2"/>
    </font>
    <font>
      <b/>
      <sz val="12"/>
      <name val="Arial Narrow"/>
      <family val="2"/>
    </font>
    <font>
      <u/>
      <sz val="10"/>
      <color indexed="12"/>
      <name val="Arial"/>
      <family val="2"/>
    </font>
    <font>
      <b/>
      <sz val="20"/>
      <name val="Arial Narrow"/>
      <family val="2"/>
    </font>
    <font>
      <b/>
      <sz val="12"/>
      <color theme="1"/>
      <name val="Arial Narrow"/>
      <family val="2"/>
    </font>
    <font>
      <sz val="11"/>
      <color rgb="FF000000"/>
      <name val="Times New Roman"/>
      <family val="1"/>
    </font>
    <font>
      <b/>
      <sz val="11"/>
      <color rgb="FF000000"/>
      <name val="Times New Roman"/>
      <family val="1"/>
    </font>
    <font>
      <sz val="11"/>
      <color rgb="FF000000"/>
      <name val="Calibri"/>
      <family val="2"/>
      <scheme val="minor"/>
    </font>
    <font>
      <b/>
      <sz val="11"/>
      <color rgb="FF000000"/>
      <name val="Calibri"/>
      <family val="2"/>
      <scheme val="minor"/>
    </font>
    <font>
      <sz val="12"/>
      <color theme="0"/>
      <name val="Arial Narrow"/>
      <family val="2"/>
    </font>
    <font>
      <b/>
      <sz val="14"/>
      <color theme="0"/>
      <name val="Arial Narrow"/>
      <family val="2"/>
    </font>
    <font>
      <sz val="12"/>
      <color theme="5" tint="0.39997558519241921"/>
      <name val="Arial Narrow"/>
      <family val="2"/>
    </font>
    <font>
      <b/>
      <sz val="11"/>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3E63AD"/>
        <bgColor indexed="64"/>
      </patternFill>
    </fill>
    <fill>
      <patternFill patternType="solid">
        <fgColor rgb="FF00B0F0"/>
        <bgColor indexed="64"/>
      </patternFill>
    </fill>
    <fill>
      <patternFill patternType="solid">
        <fgColor rgb="FFFFFFFF"/>
        <bgColor rgb="FFFFFFFF"/>
      </patternFill>
    </fill>
    <fill>
      <patternFill patternType="solid">
        <fgColor theme="5" tint="-0.249977111117893"/>
        <bgColor indexed="64"/>
      </patternFill>
    </fill>
    <fill>
      <patternFill patternType="solid">
        <fgColor rgb="FFDBE5F1"/>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1E325C"/>
        <bgColor indexed="64"/>
      </patternFill>
    </fill>
    <fill>
      <patternFill patternType="solid">
        <fgColor rgb="FFE8375B"/>
        <bgColor indexed="64"/>
      </patternFill>
    </fill>
    <fill>
      <patternFill patternType="solid">
        <fgColor rgb="FFFFC000"/>
        <bgColor indexed="64"/>
      </patternFill>
    </fill>
  </fills>
  <borders count="17">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auto="1"/>
      </left>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bottom/>
      <diagonal/>
    </border>
  </borders>
  <cellStyleXfs count="2035">
    <xf numFmtId="0" fontId="0"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4" fillId="0" borderId="0">
      <alignment vertical="center"/>
    </xf>
    <xf numFmtId="0" fontId="4" fillId="0" borderId="0"/>
    <xf numFmtId="0" fontId="5" fillId="7" borderId="0" applyNumberFormat="0" applyBorder="0" applyProtection="0">
      <alignment horizontal="center" vertical="center"/>
    </xf>
    <xf numFmtId="0" fontId="6" fillId="7" borderId="0">
      <alignment horizontal="center" vertical="center"/>
    </xf>
    <xf numFmtId="0" fontId="4" fillId="0" borderId="0"/>
    <xf numFmtId="49" fontId="7" fillId="0" borderId="0">
      <alignment horizontal="left" vertical="center"/>
    </xf>
    <xf numFmtId="3" fontId="7" fillId="0" borderId="0">
      <alignment horizontal="right" vertical="center"/>
    </xf>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9" fontId="10" fillId="0" borderId="0" applyFill="0" applyBorder="0" applyProtection="0">
      <alignment horizontal="lef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alignment vertical="top"/>
      <protection locked="0"/>
    </xf>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66">
    <xf numFmtId="0" fontId="0" fillId="0" borderId="0" xfId="0"/>
    <xf numFmtId="165" fontId="2" fillId="0" borderId="2" xfId="3" applyNumberFormat="1" applyFont="1" applyBorder="1" applyAlignment="1">
      <alignment horizontal="center" vertical="center" wrapText="1"/>
    </xf>
    <xf numFmtId="0" fontId="0" fillId="0" borderId="2" xfId="0" applyBorder="1"/>
    <xf numFmtId="0" fontId="0" fillId="4" borderId="2" xfId="0" applyFill="1" applyBorder="1" applyAlignment="1">
      <alignment horizontal="center" vertical="center" wrapText="1"/>
    </xf>
    <xf numFmtId="0" fontId="2" fillId="0" borderId="1" xfId="0" applyFont="1" applyBorder="1" applyAlignment="1">
      <alignment horizontal="center" vertical="center" wrapText="1"/>
    </xf>
    <xf numFmtId="10" fontId="2" fillId="0" borderId="2" xfId="1" applyNumberFormat="1" applyFont="1" applyBorder="1" applyAlignment="1">
      <alignment horizontal="center" vertical="center" wrapText="1"/>
    </xf>
    <xf numFmtId="1" fontId="2" fillId="0" borderId="2" xfId="1" applyNumberFormat="1" applyFont="1" applyBorder="1" applyAlignment="1">
      <alignment horizontal="center" vertical="center" wrapText="1"/>
    </xf>
    <xf numFmtId="165" fontId="11" fillId="2" borderId="0" xfId="3" applyNumberFormat="1" applyFont="1" applyFill="1" applyBorder="1" applyAlignment="1">
      <alignment horizontal="center" vertical="center"/>
    </xf>
    <xf numFmtId="0" fontId="11" fillId="3" borderId="2" xfId="0" applyFont="1" applyFill="1" applyBorder="1" applyAlignment="1">
      <alignment horizontal="center" vertical="center" wrapText="1"/>
    </xf>
    <xf numFmtId="0" fontId="11" fillId="2" borderId="0" xfId="0" applyFont="1" applyFill="1" applyAlignment="1">
      <alignment horizontal="center" vertical="center"/>
    </xf>
    <xf numFmtId="0" fontId="11" fillId="0" borderId="0" xfId="0" applyFont="1" applyAlignment="1">
      <alignment horizontal="center" vertical="center"/>
    </xf>
    <xf numFmtId="0" fontId="2" fillId="2" borderId="0" xfId="0" applyFont="1" applyFill="1" applyAlignment="1">
      <alignment horizontal="center" vertical="center"/>
    </xf>
    <xf numFmtId="165" fontId="2" fillId="2" borderId="0" xfId="3" applyNumberFormat="1" applyFont="1" applyFill="1" applyAlignment="1">
      <alignment horizontal="center" vertical="center"/>
    </xf>
    <xf numFmtId="165" fontId="2" fillId="0" borderId="0" xfId="3" applyNumberFormat="1" applyFont="1" applyFill="1" applyAlignment="1">
      <alignment horizontal="center" vertical="center"/>
    </xf>
    <xf numFmtId="1"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5" borderId="2" xfId="0" applyFont="1" applyFill="1" applyBorder="1" applyAlignment="1">
      <alignment horizontal="center" vertical="center" wrapText="1"/>
    </xf>
    <xf numFmtId="0" fontId="8" fillId="0" borderId="0" xfId="0" applyFont="1" applyAlignment="1">
      <alignment horizontal="center" vertical="center" wrapText="1"/>
    </xf>
    <xf numFmtId="0" fontId="2" fillId="0" borderId="2" xfId="0" applyFont="1" applyBorder="1" applyAlignment="1">
      <alignment horizontal="center" vertical="center"/>
    </xf>
    <xf numFmtId="0" fontId="11" fillId="6" borderId="2" xfId="0" applyFont="1" applyFill="1" applyBorder="1" applyAlignment="1">
      <alignment horizontal="center" vertical="center" wrapText="1"/>
    </xf>
    <xf numFmtId="166" fontId="8" fillId="0" borderId="2" xfId="0" applyNumberFormat="1" applyFont="1" applyBorder="1" applyAlignment="1">
      <alignment horizontal="center" vertical="center" wrapText="1"/>
    </xf>
    <xf numFmtId="165" fontId="2" fillId="0" borderId="2" xfId="3" applyNumberFormat="1" applyFont="1" applyFill="1" applyBorder="1" applyAlignment="1">
      <alignment horizontal="center" vertical="center" wrapText="1"/>
    </xf>
    <xf numFmtId="0" fontId="8" fillId="8" borderId="2"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12" fillId="0" borderId="2" xfId="0" applyFont="1" applyBorder="1" applyAlignment="1">
      <alignment horizontal="left" vertical="center" wrapText="1"/>
    </xf>
    <xf numFmtId="9" fontId="2" fillId="0" borderId="2" xfId="1" applyFont="1" applyBorder="1" applyAlignment="1">
      <alignment horizontal="center" vertical="center" wrapText="1"/>
    </xf>
    <xf numFmtId="0" fontId="8" fillId="0" borderId="2" xfId="0" applyFont="1" applyBorder="1" applyAlignment="1">
      <alignment horizontal="justify" vertical="center" wrapText="1"/>
    </xf>
    <xf numFmtId="0" fontId="2" fillId="0" borderId="2" xfId="0" applyFont="1" applyBorder="1" applyAlignment="1">
      <alignment horizontal="center" vertical="center" wrapText="1"/>
    </xf>
    <xf numFmtId="9" fontId="2" fillId="0" borderId="2" xfId="0" applyNumberFormat="1" applyFont="1" applyBorder="1" applyAlignment="1">
      <alignment horizontal="center" vertical="center" wrapText="1"/>
    </xf>
    <xf numFmtId="167" fontId="2" fillId="0" borderId="2" xfId="1" applyNumberFormat="1" applyFont="1" applyBorder="1" applyAlignment="1">
      <alignment horizontal="center" vertical="center" wrapText="1"/>
    </xf>
    <xf numFmtId="0" fontId="8" fillId="4" borderId="2" xfId="0"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1" fontId="8" fillId="4" borderId="2" xfId="0" applyNumberFormat="1" applyFont="1" applyFill="1" applyBorder="1" applyAlignment="1">
      <alignment horizontal="center" vertical="center" wrapText="1"/>
    </xf>
    <xf numFmtId="0" fontId="2" fillId="0" borderId="2" xfId="1"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0" fontId="2" fillId="0" borderId="2" xfId="0" applyFont="1" applyBorder="1" applyAlignment="1">
      <alignment horizontal="justify" vertical="center" wrapText="1"/>
    </xf>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2" fillId="0" borderId="2" xfId="0" applyFont="1"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4" borderId="2" xfId="0" applyFont="1" applyFill="1" applyBorder="1" applyAlignment="1">
      <alignment horizontal="center" vertical="center" wrapText="1"/>
    </xf>
    <xf numFmtId="3" fontId="2" fillId="0" borderId="2"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2" fillId="2" borderId="2" xfId="0" applyFont="1" applyFill="1" applyBorder="1" applyAlignment="1">
      <alignment horizontal="center" vertical="center"/>
    </xf>
    <xf numFmtId="0" fontId="8" fillId="4" borderId="12" xfId="0" applyFont="1" applyFill="1" applyBorder="1" applyAlignment="1">
      <alignment horizontal="center" vertical="center" wrapText="1"/>
    </xf>
    <xf numFmtId="10" fontId="2" fillId="0" borderId="2" xfId="1" applyNumberFormat="1" applyFont="1" applyFill="1" applyBorder="1" applyAlignment="1">
      <alignment horizontal="center" vertical="center" wrapText="1"/>
    </xf>
    <xf numFmtId="165" fontId="2" fillId="0" borderId="2" xfId="123"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9" fontId="2" fillId="0" borderId="2" xfId="1" applyFont="1" applyFill="1" applyBorder="1" applyAlignment="1">
      <alignment horizontal="center" vertical="center" wrapText="1"/>
    </xf>
    <xf numFmtId="165" fontId="14" fillId="2" borderId="0" xfId="3" applyNumberFormat="1" applyFont="1" applyFill="1" applyAlignment="1">
      <alignment horizontal="center" vertical="center"/>
    </xf>
    <xf numFmtId="10" fontId="8" fillId="0" borderId="2" xfId="1"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167" fontId="8" fillId="0" borderId="2" xfId="1" applyNumberFormat="1" applyFont="1" applyFill="1" applyBorder="1" applyAlignment="1">
      <alignment horizontal="center" vertical="center" wrapText="1"/>
    </xf>
    <xf numFmtId="0" fontId="8" fillId="9" borderId="2" xfId="0" applyFont="1" applyFill="1" applyBorder="1" applyAlignment="1">
      <alignment horizontal="center" vertical="center" wrapText="1"/>
    </xf>
    <xf numFmtId="3" fontId="8" fillId="0" borderId="2" xfId="0" applyNumberFormat="1" applyFont="1" applyBorder="1" applyAlignment="1">
      <alignment horizontal="center" vertical="center" wrapText="1"/>
    </xf>
    <xf numFmtId="1" fontId="8" fillId="0" borderId="2" xfId="1" applyNumberFormat="1" applyFont="1" applyFill="1" applyBorder="1" applyAlignment="1">
      <alignment horizontal="center" vertical="center" wrapText="1"/>
    </xf>
    <xf numFmtId="9" fontId="8" fillId="0" borderId="2" xfId="0" applyNumberFormat="1" applyFont="1" applyBorder="1" applyAlignment="1">
      <alignment horizontal="center" vertical="center" wrapText="1"/>
    </xf>
    <xf numFmtId="3" fontId="8" fillId="0" borderId="2" xfId="0" applyNumberFormat="1" applyFont="1" applyBorder="1" applyAlignment="1">
      <alignment horizontal="center" vertical="center"/>
    </xf>
    <xf numFmtId="9" fontId="8" fillId="0" borderId="2" xfId="0" applyNumberFormat="1" applyFont="1" applyBorder="1" applyAlignment="1">
      <alignment horizontal="center" vertical="center"/>
    </xf>
    <xf numFmtId="1" fontId="8" fillId="0" borderId="2" xfId="0" applyNumberFormat="1" applyFont="1" applyBorder="1" applyAlignment="1">
      <alignment horizontal="center" vertical="center"/>
    </xf>
    <xf numFmtId="0" fontId="15" fillId="10" borderId="2" xfId="0" applyFont="1" applyFill="1" applyBorder="1" applyAlignment="1">
      <alignment horizontal="center" vertical="center" wrapText="1"/>
    </xf>
    <xf numFmtId="0" fontId="8" fillId="0" borderId="2" xfId="0" applyFont="1" applyBorder="1" applyAlignment="1">
      <alignment wrapText="1"/>
    </xf>
    <xf numFmtId="0" fontId="2" fillId="0" borderId="3" xfId="0" applyFont="1" applyBorder="1" applyAlignment="1">
      <alignment horizontal="center" vertical="center" wrapText="1"/>
    </xf>
    <xf numFmtId="165" fontId="2" fillId="0" borderId="3" xfId="3" applyNumberFormat="1" applyFont="1" applyFill="1" applyBorder="1" applyAlignment="1">
      <alignment horizontal="center" vertical="center" wrapText="1"/>
    </xf>
    <xf numFmtId="3" fontId="2" fillId="0" borderId="2" xfId="0" applyNumberFormat="1" applyFont="1" applyBorder="1" applyAlignment="1">
      <alignment vertical="center" wrapText="1"/>
    </xf>
    <xf numFmtId="3" fontId="0" fillId="4" borderId="2" xfId="0" applyNumberFormat="1" applyFill="1" applyBorder="1" applyAlignment="1">
      <alignment horizontal="center" vertical="center" wrapText="1"/>
    </xf>
    <xf numFmtId="0" fontId="2" fillId="0" borderId="2" xfId="0" applyFont="1" applyBorder="1" applyAlignment="1">
      <alignment horizontal="left" vertical="center" wrapText="1"/>
    </xf>
    <xf numFmtId="0" fontId="16" fillId="0" borderId="2" xfId="0" applyFont="1" applyBorder="1" applyAlignment="1">
      <alignment horizontal="left" vertical="center" wrapText="1" indent="1"/>
    </xf>
    <xf numFmtId="0" fontId="19" fillId="0" borderId="2" xfId="0" applyFont="1" applyBorder="1" applyAlignment="1">
      <alignment horizontal="left" vertical="center" wrapText="1" indent="1"/>
    </xf>
    <xf numFmtId="10" fontId="12" fillId="0" borderId="2" xfId="1" applyNumberFormat="1" applyFont="1" applyFill="1" applyBorder="1" applyAlignment="1">
      <alignment horizontal="center" vertical="center" wrapText="1"/>
    </xf>
    <xf numFmtId="10" fontId="2" fillId="4" borderId="2" xfId="1" applyNumberFormat="1" applyFont="1" applyFill="1" applyBorder="1" applyAlignment="1">
      <alignment horizontal="center" vertical="center" wrapText="1"/>
    </xf>
    <xf numFmtId="0" fontId="21" fillId="13" borderId="13" xfId="0" applyFont="1" applyFill="1" applyBorder="1" applyAlignment="1">
      <alignment horizontal="center" vertical="center" wrapText="1"/>
    </xf>
    <xf numFmtId="165" fontId="2" fillId="12" borderId="0" xfId="3" applyNumberFormat="1" applyFont="1" applyFill="1" applyAlignment="1">
      <alignment horizontal="center" vertical="center"/>
    </xf>
    <xf numFmtId="166" fontId="20" fillId="12" borderId="13" xfId="0" applyNumberFormat="1" applyFont="1" applyFill="1" applyBorder="1" applyAlignment="1">
      <alignment horizontal="center" vertical="center" wrapText="1"/>
    </xf>
    <xf numFmtId="1" fontId="20" fillId="12" borderId="13" xfId="1" applyNumberFormat="1" applyFont="1" applyFill="1" applyBorder="1" applyAlignment="1">
      <alignment horizontal="center" vertical="center" wrapText="1"/>
    </xf>
    <xf numFmtId="0" fontId="20" fillId="0" borderId="0" xfId="0" applyFont="1" applyAlignment="1">
      <alignment horizontal="center" vertical="center"/>
    </xf>
    <xf numFmtId="0" fontId="2" fillId="12" borderId="0" xfId="0" applyFont="1" applyFill="1" applyAlignment="1">
      <alignment horizontal="center" vertical="center"/>
    </xf>
    <xf numFmtId="0" fontId="11" fillId="12" borderId="0" xfId="0" applyFont="1" applyFill="1" applyAlignment="1">
      <alignment horizontal="center" vertical="center"/>
    </xf>
    <xf numFmtId="165" fontId="11" fillId="12" borderId="0" xfId="3" applyNumberFormat="1" applyFont="1" applyFill="1" applyBorder="1" applyAlignment="1">
      <alignment horizontal="center" vertical="center"/>
    </xf>
    <xf numFmtId="10" fontId="20" fillId="12" borderId="13" xfId="0" applyNumberFormat="1" applyFont="1" applyFill="1" applyBorder="1" applyAlignment="1">
      <alignment horizontal="center" vertical="center" wrapText="1"/>
    </xf>
    <xf numFmtId="165" fontId="22" fillId="12" borderId="13" xfId="3" applyNumberFormat="1" applyFont="1" applyFill="1" applyBorder="1" applyAlignment="1">
      <alignment horizontal="center" vertical="center" wrapText="1"/>
    </xf>
    <xf numFmtId="0" fontId="22" fillId="12" borderId="13" xfId="1" applyNumberFormat="1" applyFont="1" applyFill="1" applyBorder="1" applyAlignment="1">
      <alignment horizontal="center" vertical="center" wrapText="1"/>
    </xf>
    <xf numFmtId="0" fontId="20" fillId="12" borderId="14" xfId="0" applyFont="1" applyFill="1" applyBorder="1" applyAlignment="1">
      <alignment horizontal="center" vertical="center" wrapText="1"/>
    </xf>
    <xf numFmtId="0" fontId="20" fillId="12" borderId="13" xfId="0" applyFont="1" applyFill="1" applyBorder="1" applyAlignment="1">
      <alignment horizontal="center" vertical="center" wrapText="1"/>
    </xf>
    <xf numFmtId="0" fontId="22" fillId="12" borderId="14" xfId="0" applyFont="1" applyFill="1" applyBorder="1" applyAlignment="1">
      <alignment horizontal="center" vertical="center" wrapText="1"/>
    </xf>
    <xf numFmtId="0" fontId="22" fillId="12" borderId="15" xfId="0" applyFont="1" applyFill="1" applyBorder="1" applyAlignment="1">
      <alignment horizontal="center" vertical="center" wrapText="1"/>
    </xf>
    <xf numFmtId="165" fontId="20" fillId="12" borderId="14" xfId="3" applyNumberFormat="1" applyFont="1" applyFill="1" applyBorder="1" applyAlignment="1">
      <alignment horizontal="center" vertical="center" wrapText="1"/>
    </xf>
    <xf numFmtId="0" fontId="22" fillId="12" borderId="13" xfId="0" applyFont="1" applyFill="1" applyBorder="1" applyAlignment="1">
      <alignment horizontal="center" vertical="center" wrapText="1"/>
    </xf>
    <xf numFmtId="165" fontId="20" fillId="12" borderId="13" xfId="3" applyNumberFormat="1" applyFont="1" applyFill="1" applyBorder="1" applyAlignment="1">
      <alignment horizontal="center" vertical="center" wrapText="1"/>
    </xf>
    <xf numFmtId="0" fontId="3" fillId="12" borderId="13" xfId="0" applyFont="1" applyFill="1" applyBorder="1" applyAlignment="1">
      <alignment horizontal="center" vertical="center" wrapText="1"/>
    </xf>
    <xf numFmtId="0" fontId="21" fillId="14" borderId="13" xfId="0" applyFont="1" applyFill="1" applyBorder="1" applyAlignment="1">
      <alignment horizontal="center" vertical="center" wrapText="1"/>
    </xf>
    <xf numFmtId="0" fontId="0" fillId="0" borderId="0" xfId="0" applyAlignment="1">
      <alignment vertical="center"/>
    </xf>
    <xf numFmtId="168" fontId="20" fillId="12" borderId="13" xfId="0" applyNumberFormat="1" applyFont="1" applyFill="1" applyBorder="1" applyAlignment="1">
      <alignment horizontal="center" vertical="center" wrapText="1"/>
    </xf>
    <xf numFmtId="9" fontId="20" fillId="12" borderId="13" xfId="0" applyNumberFormat="1" applyFont="1" applyFill="1" applyBorder="1" applyAlignment="1">
      <alignment horizontal="center" vertical="center"/>
    </xf>
    <xf numFmtId="10" fontId="22" fillId="12" borderId="13" xfId="1" applyNumberFormat="1" applyFont="1" applyFill="1" applyBorder="1" applyAlignment="1">
      <alignment horizontal="center" vertical="center" wrapText="1"/>
    </xf>
    <xf numFmtId="10" fontId="20" fillId="12" borderId="13" xfId="1" applyNumberFormat="1" applyFont="1" applyFill="1" applyBorder="1" applyAlignment="1">
      <alignment horizontal="center" vertical="center" wrapText="1"/>
    </xf>
    <xf numFmtId="1" fontId="20" fillId="12" borderId="13" xfId="0" applyNumberFormat="1" applyFont="1" applyFill="1" applyBorder="1" applyAlignment="1">
      <alignment horizontal="center" vertical="center" wrapText="1"/>
    </xf>
    <xf numFmtId="3" fontId="20" fillId="12" borderId="13" xfId="0" applyNumberFormat="1" applyFont="1" applyFill="1" applyBorder="1" applyAlignment="1">
      <alignment horizontal="center" vertical="center" wrapText="1"/>
    </xf>
    <xf numFmtId="9" fontId="22" fillId="12" borderId="13" xfId="0" applyNumberFormat="1" applyFont="1" applyFill="1" applyBorder="1" applyAlignment="1">
      <alignment horizontal="center" vertical="center" wrapText="1"/>
    </xf>
    <xf numFmtId="9" fontId="22" fillId="12" borderId="13" xfId="1" applyFont="1" applyFill="1" applyBorder="1" applyAlignment="1">
      <alignment horizontal="center" vertical="center" wrapText="1"/>
    </xf>
    <xf numFmtId="3" fontId="22" fillId="12" borderId="13" xfId="0" applyNumberFormat="1" applyFont="1" applyFill="1" applyBorder="1" applyAlignment="1">
      <alignment horizontal="center" vertical="center" wrapText="1"/>
    </xf>
    <xf numFmtId="9" fontId="20" fillId="12" borderId="13" xfId="1" applyFont="1" applyFill="1" applyBorder="1" applyAlignment="1">
      <alignment horizontal="center" vertical="center" wrapText="1"/>
    </xf>
    <xf numFmtId="10" fontId="22" fillId="12" borderId="13" xfId="0" applyNumberFormat="1" applyFont="1" applyFill="1" applyBorder="1" applyAlignment="1">
      <alignment horizontal="center" vertical="center" wrapText="1"/>
    </xf>
    <xf numFmtId="0" fontId="20" fillId="12" borderId="13" xfId="0" applyFont="1" applyFill="1" applyBorder="1" applyAlignment="1">
      <alignment horizontal="center" vertical="center"/>
    </xf>
    <xf numFmtId="9" fontId="20" fillId="12" borderId="13" xfId="0" applyNumberFormat="1" applyFont="1" applyFill="1" applyBorder="1" applyAlignment="1">
      <alignment horizontal="center" vertical="center" wrapText="1"/>
    </xf>
    <xf numFmtId="165" fontId="20" fillId="12" borderId="13" xfId="123" applyNumberFormat="1" applyFont="1" applyFill="1" applyBorder="1" applyAlignment="1">
      <alignment horizontal="center" vertical="center" wrapText="1"/>
    </xf>
    <xf numFmtId="0" fontId="20" fillId="12" borderId="15" xfId="0" applyFont="1" applyFill="1" applyBorder="1" applyAlignment="1">
      <alignment horizontal="center" vertical="center" wrapText="1"/>
    </xf>
    <xf numFmtId="169" fontId="22" fillId="12" borderId="13" xfId="0" applyNumberFormat="1" applyFont="1" applyFill="1" applyBorder="1" applyAlignment="1">
      <alignment horizontal="center" vertical="center" wrapText="1"/>
    </xf>
    <xf numFmtId="4" fontId="22" fillId="12" borderId="13" xfId="0" applyNumberFormat="1" applyFont="1" applyFill="1" applyBorder="1" applyAlignment="1">
      <alignment horizontal="center" vertical="center" wrapText="1"/>
    </xf>
    <xf numFmtId="3" fontId="20" fillId="12" borderId="13" xfId="0" applyNumberFormat="1" applyFont="1" applyFill="1" applyBorder="1" applyAlignment="1">
      <alignment horizontal="center" vertical="center"/>
    </xf>
    <xf numFmtId="0" fontId="20" fillId="12" borderId="13" xfId="0" quotePrefix="1" applyFont="1" applyFill="1" applyBorder="1" applyAlignment="1">
      <alignment horizontal="center" vertical="center" wrapText="1"/>
    </xf>
    <xf numFmtId="0" fontId="22" fillId="12" borderId="13" xfId="0" applyFont="1" applyFill="1" applyBorder="1" applyAlignment="1">
      <alignment horizontal="center" vertical="center"/>
    </xf>
    <xf numFmtId="3" fontId="22" fillId="12" borderId="13" xfId="0" applyNumberFormat="1" applyFont="1" applyFill="1" applyBorder="1" applyAlignment="1">
      <alignment horizontal="center" vertical="center"/>
    </xf>
    <xf numFmtId="9" fontId="22" fillId="12" borderId="13" xfId="0" applyNumberFormat="1" applyFont="1" applyFill="1" applyBorder="1" applyAlignment="1">
      <alignment horizontal="center" vertical="center"/>
    </xf>
    <xf numFmtId="0" fontId="20" fillId="12" borderId="13" xfId="0" applyFont="1" applyFill="1" applyBorder="1" applyAlignment="1">
      <alignment horizontal="left" vertical="center" wrapText="1"/>
    </xf>
    <xf numFmtId="3" fontId="20" fillId="12" borderId="13" xfId="0" applyNumberFormat="1" applyFont="1" applyFill="1" applyBorder="1" applyAlignment="1" applyProtection="1">
      <alignment horizontal="center" vertical="center" wrapText="1"/>
      <protection locked="0"/>
    </xf>
    <xf numFmtId="170" fontId="20" fillId="12" borderId="13" xfId="1" applyNumberFormat="1" applyFont="1" applyFill="1" applyBorder="1" applyAlignment="1">
      <alignment horizontal="center" vertical="center" wrapText="1"/>
    </xf>
    <xf numFmtId="0" fontId="2" fillId="12" borderId="0" xfId="0" applyFont="1" applyFill="1" applyAlignment="1">
      <alignment horizontal="center" vertical="center" wrapText="1"/>
    </xf>
    <xf numFmtId="0" fontId="11" fillId="12" borderId="0" xfId="0" applyFont="1" applyFill="1" applyAlignment="1">
      <alignment horizontal="center" vertical="center" wrapText="1"/>
    </xf>
    <xf numFmtId="3" fontId="20" fillId="12" borderId="13" xfId="0" applyNumberFormat="1" applyFont="1" applyFill="1" applyBorder="1" applyAlignment="1">
      <alignment horizontal="left" vertical="center" wrapText="1"/>
    </xf>
    <xf numFmtId="3" fontId="20" fillId="12" borderId="13" xfId="0" applyNumberFormat="1"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0" fillId="0" borderId="0" xfId="0" applyAlignment="1">
      <alignment horizontal="left" vertical="center" wrapText="1"/>
    </xf>
    <xf numFmtId="0" fontId="20" fillId="12" borderId="14" xfId="0" applyFont="1" applyFill="1" applyBorder="1" applyAlignment="1">
      <alignment horizontal="center" vertical="center" wrapText="1"/>
    </xf>
    <xf numFmtId="0" fontId="20" fillId="12" borderId="15" xfId="0" applyFont="1" applyFill="1" applyBorder="1" applyAlignment="1">
      <alignment horizontal="center" vertical="center" wrapText="1"/>
    </xf>
    <xf numFmtId="0" fontId="20" fillId="12" borderId="13" xfId="0" applyFont="1" applyFill="1" applyBorder="1" applyAlignment="1">
      <alignment horizontal="center" vertical="center" wrapText="1"/>
    </xf>
    <xf numFmtId="165" fontId="22" fillId="12" borderId="13" xfId="0" applyNumberFormat="1" applyFont="1" applyFill="1" applyBorder="1" applyAlignment="1">
      <alignment horizontal="center" vertical="center" wrapText="1"/>
    </xf>
    <xf numFmtId="0" fontId="22" fillId="12" borderId="14" xfId="0" applyFont="1" applyFill="1" applyBorder="1" applyAlignment="1">
      <alignment horizontal="center" vertical="center" wrapText="1"/>
    </xf>
    <xf numFmtId="0" fontId="22" fillId="12" borderId="16" xfId="0" applyFont="1" applyFill="1" applyBorder="1" applyAlignment="1">
      <alignment horizontal="center" vertical="center" wrapText="1"/>
    </xf>
    <xf numFmtId="0" fontId="22" fillId="12" borderId="15" xfId="0" applyFont="1" applyFill="1" applyBorder="1" applyAlignment="1">
      <alignment horizontal="center" vertical="center" wrapText="1"/>
    </xf>
    <xf numFmtId="165" fontId="20" fillId="12" borderId="14" xfId="3" applyNumberFormat="1" applyFont="1" applyFill="1" applyBorder="1" applyAlignment="1">
      <alignment horizontal="center" vertical="center" wrapText="1"/>
    </xf>
    <xf numFmtId="165" fontId="20" fillId="12" borderId="16" xfId="3" applyNumberFormat="1" applyFont="1" applyFill="1" applyBorder="1" applyAlignment="1">
      <alignment horizontal="center" vertical="center" wrapText="1"/>
    </xf>
    <xf numFmtId="165" fontId="20" fillId="12" borderId="15" xfId="3" applyNumberFormat="1" applyFont="1" applyFill="1" applyBorder="1" applyAlignment="1">
      <alignment horizontal="center" vertical="center" wrapText="1"/>
    </xf>
    <xf numFmtId="6" fontId="20" fillId="12" borderId="14" xfId="0" applyNumberFormat="1" applyFont="1" applyFill="1" applyBorder="1" applyAlignment="1">
      <alignment horizontal="center" vertical="center" wrapText="1"/>
    </xf>
    <xf numFmtId="165" fontId="20" fillId="12" borderId="13" xfId="0" applyNumberFormat="1" applyFont="1" applyFill="1" applyBorder="1" applyAlignment="1">
      <alignment horizontal="center" vertical="center" wrapText="1"/>
    </xf>
    <xf numFmtId="0" fontId="20" fillId="12" borderId="16" xfId="0" applyFont="1" applyFill="1" applyBorder="1" applyAlignment="1">
      <alignment horizontal="center" vertical="center" wrapText="1"/>
    </xf>
    <xf numFmtId="165" fontId="20" fillId="12" borderId="13" xfId="3" applyNumberFormat="1" applyFont="1" applyFill="1" applyBorder="1" applyAlignment="1">
      <alignment horizontal="center" vertical="center" wrapText="1"/>
    </xf>
    <xf numFmtId="0" fontId="20" fillId="12" borderId="14" xfId="0" applyFont="1" applyFill="1" applyBorder="1" applyAlignment="1">
      <alignment horizontal="center" vertical="center"/>
    </xf>
    <xf numFmtId="0" fontId="20" fillId="12" borderId="16" xfId="0" applyFont="1" applyFill="1" applyBorder="1" applyAlignment="1">
      <alignment horizontal="center" vertical="center"/>
    </xf>
    <xf numFmtId="0" fontId="20" fillId="12" borderId="15" xfId="0" applyFont="1" applyFill="1" applyBorder="1" applyAlignment="1">
      <alignment horizontal="center" vertical="center"/>
    </xf>
    <xf numFmtId="0" fontId="22" fillId="12" borderId="1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165" fontId="2" fillId="0" borderId="3" xfId="3" applyNumberFormat="1" applyFont="1" applyFill="1" applyBorder="1" applyAlignment="1">
      <alignment horizontal="center" vertical="center" wrapText="1"/>
    </xf>
    <xf numFmtId="165" fontId="2" fillId="0" borderId="5" xfId="3" applyNumberFormat="1" applyFont="1" applyFill="1" applyBorder="1" applyAlignment="1">
      <alignment horizontal="center" vertical="center" wrapText="1"/>
    </xf>
    <xf numFmtId="0" fontId="2" fillId="0" borderId="4" xfId="0" applyFont="1" applyBorder="1" applyAlignment="1">
      <alignment horizontal="center" vertical="center" wrapText="1"/>
    </xf>
    <xf numFmtId="165" fontId="2" fillId="0" borderId="4" xfId="3"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165" fontId="2" fillId="0" borderId="3" xfId="0" applyNumberFormat="1" applyFont="1" applyBorder="1" applyAlignment="1">
      <alignment horizontal="center" vertical="center" wrapText="1"/>
    </xf>
    <xf numFmtId="165" fontId="2" fillId="0" borderId="4" xfId="0" applyNumberFormat="1" applyFont="1" applyBorder="1" applyAlignment="1">
      <alignment horizontal="center" vertical="center" wrapText="1"/>
    </xf>
    <xf numFmtId="165" fontId="2" fillId="0" borderId="5"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cellXfs>
  <cellStyles count="2035">
    <cellStyle name="BodyStyle" xfId="9" xr:uid="{00000000-0005-0000-0000-000000000000}"/>
    <cellStyle name="BodyStyle 2" xfId="18" xr:uid="{00000000-0005-0000-0000-000001000000}"/>
    <cellStyle name="HeaderStyle" xfId="6" xr:uid="{00000000-0005-0000-0000-000002000000}"/>
    <cellStyle name="HeaderStyle 2" xfId="7" xr:uid="{00000000-0005-0000-0000-000003000000}"/>
    <cellStyle name="Hipervínculo 2" xfId="153" xr:uid="{00000000-0005-0000-0000-000004000000}"/>
    <cellStyle name="Millares [0] 2" xfId="14" xr:uid="{00000000-0005-0000-0000-000005000000}"/>
    <cellStyle name="Millares [0] 2 2" xfId="52" xr:uid="{00000000-0005-0000-0000-000006000000}"/>
    <cellStyle name="Millares [0] 2 2 2" xfId="233" xr:uid="{00000000-0005-0000-0000-000007000000}"/>
    <cellStyle name="Millares [0] 2 2 2 2" xfId="600" xr:uid="{00000000-0005-0000-0000-000008000000}"/>
    <cellStyle name="Millares [0] 2 2 2 2 2" xfId="1269" xr:uid="{6C6E5822-7811-45F4-967C-180C4813C30E}"/>
    <cellStyle name="Millares [0] 2 2 2 2 3" xfId="1909" xr:uid="{8B3AEDF7-B046-40A3-865B-74DEE02431B7}"/>
    <cellStyle name="Millares [0] 2 2 2 3" xfId="949" xr:uid="{B9FB91CE-4022-4897-BFAA-37071105557E}"/>
    <cellStyle name="Millares [0] 2 2 2 4" xfId="1589" xr:uid="{E0DC5511-0A88-4A67-8BE9-8B88A7301F34}"/>
    <cellStyle name="Millares [0] 2 2 3" xfId="420" xr:uid="{00000000-0005-0000-0000-000009000000}"/>
    <cellStyle name="Millares [0] 2 2 3 2" xfId="1109" xr:uid="{40073C96-425E-4F27-89B9-80A8521344ED}"/>
    <cellStyle name="Millares [0] 2 2 3 3" xfId="1749" xr:uid="{38D8E6FC-0FA8-4C0F-9B49-53754BC003B0}"/>
    <cellStyle name="Millares [0] 2 2 4" xfId="789" xr:uid="{084A770F-3275-4044-97D6-7E0728E16F2B}"/>
    <cellStyle name="Millares [0] 2 2 5" xfId="1429" xr:uid="{A4109CA9-9ED3-46B0-80EF-2B23035689C7}"/>
    <cellStyle name="Millares [0] 2 3" xfId="87" xr:uid="{00000000-0005-0000-0000-00000A000000}"/>
    <cellStyle name="Millares [0] 2 3 2" xfId="268" xr:uid="{00000000-0005-0000-0000-00000B000000}"/>
    <cellStyle name="Millares [0] 2 3 2 2" xfId="635" xr:uid="{00000000-0005-0000-0000-00000C000000}"/>
    <cellStyle name="Millares [0] 2 3 2 2 2" xfId="1301" xr:uid="{1AB74C2A-7AC3-4C3D-A67B-279EA1513D1E}"/>
    <cellStyle name="Millares [0] 2 3 2 2 3" xfId="1941" xr:uid="{11F14FCB-223B-42EF-9CE3-A8586F982270}"/>
    <cellStyle name="Millares [0] 2 3 2 3" xfId="981" xr:uid="{96A22631-A602-45EE-86BB-DCA73E99917C}"/>
    <cellStyle name="Millares [0] 2 3 2 4" xfId="1621" xr:uid="{1882568F-1401-4F65-AD42-A52EE632E6E8}"/>
    <cellStyle name="Millares [0] 2 3 3" xfId="455" xr:uid="{00000000-0005-0000-0000-00000D000000}"/>
    <cellStyle name="Millares [0] 2 3 3 2" xfId="1141" xr:uid="{A8F812AA-CD6E-4CD1-AF16-47F1A1E0E1A6}"/>
    <cellStyle name="Millares [0] 2 3 3 3" xfId="1781" xr:uid="{455CFE46-0EE0-4267-B962-06E1649740F1}"/>
    <cellStyle name="Millares [0] 2 3 4" xfId="821" xr:uid="{835B24E6-F4AA-4AAA-97B4-5FA930F58DB3}"/>
    <cellStyle name="Millares [0] 2 3 5" xfId="1461" xr:uid="{A4E0D91F-D763-43DF-B824-6F9560DD026F}"/>
    <cellStyle name="Millares [0] 2 4" xfId="122" xr:uid="{00000000-0005-0000-0000-00000E000000}"/>
    <cellStyle name="Millares [0] 2 4 2" xfId="303" xr:uid="{00000000-0005-0000-0000-00000F000000}"/>
    <cellStyle name="Millares [0] 2 4 2 2" xfId="670" xr:uid="{00000000-0005-0000-0000-000010000000}"/>
    <cellStyle name="Millares [0] 2 4 2 2 2" xfId="1333" xr:uid="{4DDCFDAC-1C17-4749-9F15-B2E45D7CFD45}"/>
    <cellStyle name="Millares [0] 2 4 2 2 3" xfId="1973" xr:uid="{02750DAC-CEB5-4F95-852F-7C4ADE63E7AA}"/>
    <cellStyle name="Millares [0] 2 4 2 3" xfId="1013" xr:uid="{34283D7B-DF0C-4709-83EB-4785252977F5}"/>
    <cellStyle name="Millares [0] 2 4 2 4" xfId="1653" xr:uid="{D360E882-E7CB-4E6A-BB34-B5827C70A007}"/>
    <cellStyle name="Millares [0] 2 4 3" xfId="490" xr:uid="{00000000-0005-0000-0000-000011000000}"/>
    <cellStyle name="Millares [0] 2 4 3 2" xfId="1173" xr:uid="{5B8F0313-5523-4B77-A92C-9A9D3ADE8B73}"/>
    <cellStyle name="Millares [0] 2 4 3 3" xfId="1813" xr:uid="{5AB34CF5-F16A-4F1B-8868-6D7BA2A610DA}"/>
    <cellStyle name="Millares [0] 2 4 4" xfId="853" xr:uid="{AE5211AF-BC4D-4A67-9CC0-F740E45879AE}"/>
    <cellStyle name="Millares [0] 2 4 5" xfId="1493" xr:uid="{AEBA8458-DAEB-4828-8876-B28492644150}"/>
    <cellStyle name="Millares [0] 2 5" xfId="158" xr:uid="{00000000-0005-0000-0000-000012000000}"/>
    <cellStyle name="Millares [0] 2 5 2" xfId="338" xr:uid="{00000000-0005-0000-0000-000013000000}"/>
    <cellStyle name="Millares [0] 2 5 2 2" xfId="705" xr:uid="{00000000-0005-0000-0000-000014000000}"/>
    <cellStyle name="Millares [0] 2 5 2 2 2" xfId="1365" xr:uid="{A8FA7A35-60AA-4D9E-A23A-6A0F2B22E265}"/>
    <cellStyle name="Millares [0] 2 5 2 2 3" xfId="2005" xr:uid="{2E1DB959-ABE8-42AB-91A0-7C84F8CF5D02}"/>
    <cellStyle name="Millares [0] 2 5 2 3" xfId="1045" xr:uid="{88562D57-0761-40A1-B659-A0C77BBFC780}"/>
    <cellStyle name="Millares [0] 2 5 2 4" xfId="1685" xr:uid="{007BEFA0-3AE9-454C-8DFC-73BFDF06C7FF}"/>
    <cellStyle name="Millares [0] 2 5 3" xfId="525" xr:uid="{00000000-0005-0000-0000-000015000000}"/>
    <cellStyle name="Millares [0] 2 5 3 2" xfId="1205" xr:uid="{2BA4604B-60DE-4560-98C9-96D221332CC2}"/>
    <cellStyle name="Millares [0] 2 5 3 3" xfId="1845" xr:uid="{21D6F146-C1C3-413D-A79E-A81C5CEBCD36}"/>
    <cellStyle name="Millares [0] 2 5 4" xfId="885" xr:uid="{8876B478-D1D3-4D84-B791-3806F4E9AF88}"/>
    <cellStyle name="Millares [0] 2 5 5" xfId="1525" xr:uid="{2B3D0B63-A379-4869-A443-4EFAF26EF93A}"/>
    <cellStyle name="Millares [0] 2 6" xfId="199" xr:uid="{00000000-0005-0000-0000-000016000000}"/>
    <cellStyle name="Millares [0] 2 6 2" xfId="566" xr:uid="{00000000-0005-0000-0000-000017000000}"/>
    <cellStyle name="Millares [0] 2 6 2 2" xfId="1237" xr:uid="{5CCFCC1E-54AF-4B7D-90BF-F7828D05CAED}"/>
    <cellStyle name="Millares [0] 2 6 2 3" xfId="1877" xr:uid="{CFB760E1-FE79-4675-A026-5C9F1A9517A1}"/>
    <cellStyle name="Millares [0] 2 6 3" xfId="917" xr:uid="{B512015E-A95E-4D27-9122-5A92E5016302}"/>
    <cellStyle name="Millares [0] 2 6 4" xfId="1557" xr:uid="{8FABDEA9-C566-42B2-B894-359C462E714D}"/>
    <cellStyle name="Millares [0] 2 7" xfId="386" xr:uid="{00000000-0005-0000-0000-000018000000}"/>
    <cellStyle name="Millares [0] 2 7 2" xfId="1077" xr:uid="{6DB07805-999E-43EA-B9C6-A44A91D76822}"/>
    <cellStyle name="Millares [0] 2 7 3" xfId="1717" xr:uid="{AC1A57B2-CE2B-42B6-8056-597A122D2E92}"/>
    <cellStyle name="Millares [0] 2 8" xfId="757" xr:uid="{11B7351F-B284-4AFA-83B4-62AE72BC6608}"/>
    <cellStyle name="Millares [0] 2 9" xfId="1397" xr:uid="{180861CF-3EE4-4AAF-AC8C-9A6DF7082282}"/>
    <cellStyle name="Millares 10" xfId="13" xr:uid="{00000000-0005-0000-0000-000019000000}"/>
    <cellStyle name="Millares 10 2" xfId="51" xr:uid="{00000000-0005-0000-0000-00001A000000}"/>
    <cellStyle name="Millares 10 2 2" xfId="232" xr:uid="{00000000-0005-0000-0000-00001B000000}"/>
    <cellStyle name="Millares 10 2 2 2" xfId="599" xr:uid="{00000000-0005-0000-0000-00001C000000}"/>
    <cellStyle name="Millares 10 2 2 2 2" xfId="1268" xr:uid="{F8C5B4B0-6248-465F-855E-3F0ADAFB2319}"/>
    <cellStyle name="Millares 10 2 2 2 3" xfId="1908" xr:uid="{B51B0CDF-0EAA-45BB-9103-6CA99F02DC61}"/>
    <cellStyle name="Millares 10 2 2 3" xfId="948" xr:uid="{763E2173-8A36-450B-9CE2-EA74A0A4A9E0}"/>
    <cellStyle name="Millares 10 2 2 4" xfId="1588" xr:uid="{49AC3122-29C5-445C-AEC3-8BE4DF16762A}"/>
    <cellStyle name="Millares 10 2 3" xfId="419" xr:uid="{00000000-0005-0000-0000-00001D000000}"/>
    <cellStyle name="Millares 10 2 3 2" xfId="1108" xr:uid="{DF585D7B-65B0-46B3-9861-245B8EC477E6}"/>
    <cellStyle name="Millares 10 2 3 3" xfId="1748" xr:uid="{FD67E88B-83B4-4D01-A441-2D1288439109}"/>
    <cellStyle name="Millares 10 2 4" xfId="788" xr:uid="{5062E96A-7393-4D31-8EC2-1F311B49DF05}"/>
    <cellStyle name="Millares 10 2 5" xfId="1428" xr:uid="{FEF5C700-0E8A-4200-A9D4-F15D3C035DB2}"/>
    <cellStyle name="Millares 10 3" xfId="86" xr:uid="{00000000-0005-0000-0000-00001E000000}"/>
    <cellStyle name="Millares 10 3 2" xfId="267" xr:uid="{00000000-0005-0000-0000-00001F000000}"/>
    <cellStyle name="Millares 10 3 2 2" xfId="634" xr:uid="{00000000-0005-0000-0000-000020000000}"/>
    <cellStyle name="Millares 10 3 2 2 2" xfId="1300" xr:uid="{35FE3320-FF1B-4F27-AAD7-D572BC84BD1A}"/>
    <cellStyle name="Millares 10 3 2 2 3" xfId="1940" xr:uid="{4EBED65E-3A0E-4440-9F8D-D5B54A123D18}"/>
    <cellStyle name="Millares 10 3 2 3" xfId="980" xr:uid="{3DE2105B-A2F6-49E4-8588-FD545EC1F6DA}"/>
    <cellStyle name="Millares 10 3 2 4" xfId="1620" xr:uid="{84FC5856-F773-479D-B130-498EE3F0C0CB}"/>
    <cellStyle name="Millares 10 3 3" xfId="454" xr:uid="{00000000-0005-0000-0000-000021000000}"/>
    <cellStyle name="Millares 10 3 3 2" xfId="1140" xr:uid="{4D2FBA2C-54B7-4777-88BC-0ABA1BE052E2}"/>
    <cellStyle name="Millares 10 3 3 3" xfId="1780" xr:uid="{864CC16C-72A1-4452-A30D-A782F9BA4668}"/>
    <cellStyle name="Millares 10 3 4" xfId="820" xr:uid="{779FCAFC-B739-48D7-84CE-EED91BF9A240}"/>
    <cellStyle name="Millares 10 3 5" xfId="1460" xr:uid="{9A6D58FF-63E9-4C87-A3E1-9966AA32DB64}"/>
    <cellStyle name="Millares 10 4" xfId="121" xr:uid="{00000000-0005-0000-0000-000022000000}"/>
    <cellStyle name="Millares 10 4 2" xfId="302" xr:uid="{00000000-0005-0000-0000-000023000000}"/>
    <cellStyle name="Millares 10 4 2 2" xfId="669" xr:uid="{00000000-0005-0000-0000-000024000000}"/>
    <cellStyle name="Millares 10 4 2 2 2" xfId="1332" xr:uid="{550E94DB-3752-49D2-AEE5-187572835C90}"/>
    <cellStyle name="Millares 10 4 2 2 3" xfId="1972" xr:uid="{EF9A60D2-910E-48FA-94B8-C095ECF8B987}"/>
    <cellStyle name="Millares 10 4 2 3" xfId="1012" xr:uid="{3BE54D85-0CDB-4D0D-9AEC-070E317DAE0A}"/>
    <cellStyle name="Millares 10 4 2 4" xfId="1652" xr:uid="{A45C462A-A8D8-43C3-8208-79745AA778F8}"/>
    <cellStyle name="Millares 10 4 3" xfId="489" xr:uid="{00000000-0005-0000-0000-000025000000}"/>
    <cellStyle name="Millares 10 4 3 2" xfId="1172" xr:uid="{556D52A6-BCD4-41B0-BD5A-5D15FC79E1B5}"/>
    <cellStyle name="Millares 10 4 3 3" xfId="1812" xr:uid="{015CC2AF-0431-4B20-899F-9DBB28C2779A}"/>
    <cellStyle name="Millares 10 4 4" xfId="852" xr:uid="{8B407DE1-2174-46D8-B221-FB29F35D38A6}"/>
    <cellStyle name="Millares 10 4 5" xfId="1492" xr:uid="{0A42C562-833B-4154-AC60-6814E43997BB}"/>
    <cellStyle name="Millares 10 5" xfId="157" xr:uid="{00000000-0005-0000-0000-000026000000}"/>
    <cellStyle name="Millares 10 5 2" xfId="337" xr:uid="{00000000-0005-0000-0000-000027000000}"/>
    <cellStyle name="Millares 10 5 2 2" xfId="704" xr:uid="{00000000-0005-0000-0000-000028000000}"/>
    <cellStyle name="Millares 10 5 2 2 2" xfId="1364" xr:uid="{58C9CB0B-83B4-44D8-A08F-E0D5AC437F0C}"/>
    <cellStyle name="Millares 10 5 2 2 3" xfId="2004" xr:uid="{71A215E2-8AF2-4F00-85F2-65AB08D8750B}"/>
    <cellStyle name="Millares 10 5 2 3" xfId="1044" xr:uid="{16170177-7FE7-445F-A7A9-DF881C0CF02B}"/>
    <cellStyle name="Millares 10 5 2 4" xfId="1684" xr:uid="{82CB37E1-2BF4-47D5-937D-5C9DC8457A36}"/>
    <cellStyle name="Millares 10 5 3" xfId="524" xr:uid="{00000000-0005-0000-0000-000029000000}"/>
    <cellStyle name="Millares 10 5 3 2" xfId="1204" xr:uid="{7F7A23F5-178B-4445-9F8D-F3A86E2B7469}"/>
    <cellStyle name="Millares 10 5 3 3" xfId="1844" xr:uid="{D8408484-9306-44AC-9206-012377A9F9C7}"/>
    <cellStyle name="Millares 10 5 4" xfId="884" xr:uid="{730C82E9-7A12-4BB3-9D1E-8524442B2307}"/>
    <cellStyle name="Millares 10 5 5" xfId="1524" xr:uid="{FCD849BB-3B2B-41EC-808E-C2DF3B86105D}"/>
    <cellStyle name="Millares 10 6" xfId="198" xr:uid="{00000000-0005-0000-0000-00002A000000}"/>
    <cellStyle name="Millares 10 6 2" xfId="565" xr:uid="{00000000-0005-0000-0000-00002B000000}"/>
    <cellStyle name="Millares 10 6 2 2" xfId="1236" xr:uid="{510456E7-8B3D-4885-8846-BD5DD038F493}"/>
    <cellStyle name="Millares 10 6 2 3" xfId="1876" xr:uid="{C3568C7B-317C-4D89-A548-3421B99E9ACD}"/>
    <cellStyle name="Millares 10 6 3" xfId="916" xr:uid="{CFC3590B-9662-4A45-A214-5350E77BB912}"/>
    <cellStyle name="Millares 10 6 4" xfId="1556" xr:uid="{BA603663-5619-4E06-BF3F-8327B545F091}"/>
    <cellStyle name="Millares 10 7" xfId="385" xr:uid="{00000000-0005-0000-0000-00002C000000}"/>
    <cellStyle name="Millares 10 7 2" xfId="1076" xr:uid="{FA8F57E8-0588-4064-B66D-CBB99E164EAC}"/>
    <cellStyle name="Millares 10 7 3" xfId="1716" xr:uid="{3FFCC3D6-4248-440D-BE24-8062E2B64517}"/>
    <cellStyle name="Millares 10 8" xfId="756" xr:uid="{6306BE21-2BDC-4EC1-A454-43A60C989652}"/>
    <cellStyle name="Millares 10 9" xfId="1396" xr:uid="{C689EF0A-4484-40F6-B29D-AA781B1920F3}"/>
    <cellStyle name="Millares 11" xfId="21" xr:uid="{00000000-0005-0000-0000-00002D000000}"/>
    <cellStyle name="Millares 11 2" xfId="56" xr:uid="{00000000-0005-0000-0000-00002E000000}"/>
    <cellStyle name="Millares 11 2 2" xfId="237" xr:uid="{00000000-0005-0000-0000-00002F000000}"/>
    <cellStyle name="Millares 11 2 2 2" xfId="604" xr:uid="{00000000-0005-0000-0000-000030000000}"/>
    <cellStyle name="Millares 11 2 2 2 2" xfId="1272" xr:uid="{E96A1172-9508-4136-87EB-6BA3F819B0CD}"/>
    <cellStyle name="Millares 11 2 2 2 3" xfId="1912" xr:uid="{BF6412A8-D572-4B2B-B860-D9699330E9DC}"/>
    <cellStyle name="Millares 11 2 2 3" xfId="952" xr:uid="{AC006D37-FF2D-4385-A1FF-59B38827ACC3}"/>
    <cellStyle name="Millares 11 2 2 4" xfId="1592" xr:uid="{B5ADFCF5-452B-4078-AF20-C0463F54E9BD}"/>
    <cellStyle name="Millares 11 2 3" xfId="424" xr:uid="{00000000-0005-0000-0000-000031000000}"/>
    <cellStyle name="Millares 11 2 3 2" xfId="1112" xr:uid="{EE7E6724-437A-438E-9528-876C8B54DE68}"/>
    <cellStyle name="Millares 11 2 3 3" xfId="1752" xr:uid="{D60D11E3-AC3B-4B12-AAF5-10C2E1BD0CC3}"/>
    <cellStyle name="Millares 11 2 4" xfId="792" xr:uid="{C85D26D3-213D-42BA-948F-800380D9697D}"/>
    <cellStyle name="Millares 11 2 5" xfId="1432" xr:uid="{BD7B1571-A664-4F13-AF3A-637A8F54D960}"/>
    <cellStyle name="Millares 11 3" xfId="91" xr:uid="{00000000-0005-0000-0000-000032000000}"/>
    <cellStyle name="Millares 11 3 2" xfId="272" xr:uid="{00000000-0005-0000-0000-000033000000}"/>
    <cellStyle name="Millares 11 3 2 2" xfId="639" xr:uid="{00000000-0005-0000-0000-000034000000}"/>
    <cellStyle name="Millares 11 3 2 2 2" xfId="1304" xr:uid="{31523BC5-8B46-4BFD-8C1B-F303F088A4AD}"/>
    <cellStyle name="Millares 11 3 2 2 3" xfId="1944" xr:uid="{985EA1FE-A4DF-4D31-868B-A613DF884BC5}"/>
    <cellStyle name="Millares 11 3 2 3" xfId="984" xr:uid="{7D8AA06C-5347-455A-AF39-0B775A77A968}"/>
    <cellStyle name="Millares 11 3 2 4" xfId="1624" xr:uid="{0D5BD66B-CD0D-4EA6-98D9-64D24F7A55FA}"/>
    <cellStyle name="Millares 11 3 3" xfId="459" xr:uid="{00000000-0005-0000-0000-000035000000}"/>
    <cellStyle name="Millares 11 3 3 2" xfId="1144" xr:uid="{18165880-FC37-4ADB-BB94-FC278E7609D6}"/>
    <cellStyle name="Millares 11 3 3 3" xfId="1784" xr:uid="{0114ACBD-ED70-46E5-A019-A4309ADDBAC5}"/>
    <cellStyle name="Millares 11 3 4" xfId="824" xr:uid="{F7521D2F-B584-44B2-B54C-2D089879F213}"/>
    <cellStyle name="Millares 11 3 5" xfId="1464" xr:uid="{54357246-AC3D-425E-9118-EA6B95D371B9}"/>
    <cellStyle name="Millares 11 4" xfId="126" xr:uid="{00000000-0005-0000-0000-000036000000}"/>
    <cellStyle name="Millares 11 4 2" xfId="307" xr:uid="{00000000-0005-0000-0000-000037000000}"/>
    <cellStyle name="Millares 11 4 2 2" xfId="674" xr:uid="{00000000-0005-0000-0000-000038000000}"/>
    <cellStyle name="Millares 11 4 2 2 2" xfId="1336" xr:uid="{C5694A84-EC10-4B05-A914-BB6DC71C47D1}"/>
    <cellStyle name="Millares 11 4 2 2 3" xfId="1976" xr:uid="{0B79B632-E26A-41AD-94E4-3BE2886ED94B}"/>
    <cellStyle name="Millares 11 4 2 3" xfId="1016" xr:uid="{DADEAA36-BA24-4755-B5DA-BCAA53626BEE}"/>
    <cellStyle name="Millares 11 4 2 4" xfId="1656" xr:uid="{0F6A6685-B159-47F8-A7B1-3772AD68FA79}"/>
    <cellStyle name="Millares 11 4 3" xfId="494" xr:uid="{00000000-0005-0000-0000-000039000000}"/>
    <cellStyle name="Millares 11 4 3 2" xfId="1176" xr:uid="{A426CD8A-F395-4040-8375-C2CC610BCDDB}"/>
    <cellStyle name="Millares 11 4 3 3" xfId="1816" xr:uid="{2035586D-3612-4456-9080-25B06C075E2A}"/>
    <cellStyle name="Millares 11 4 4" xfId="856" xr:uid="{1D1F54DF-AA6B-4130-B844-ED2159EB33BA}"/>
    <cellStyle name="Millares 11 4 5" xfId="1496" xr:uid="{598F3612-ED1D-4A76-93D1-2FA96FB38757}"/>
    <cellStyle name="Millares 11 5" xfId="162" xr:uid="{00000000-0005-0000-0000-00003A000000}"/>
    <cellStyle name="Millares 11 5 2" xfId="342" xr:uid="{00000000-0005-0000-0000-00003B000000}"/>
    <cellStyle name="Millares 11 5 2 2" xfId="709" xr:uid="{00000000-0005-0000-0000-00003C000000}"/>
    <cellStyle name="Millares 11 5 2 2 2" xfId="1368" xr:uid="{0C6D1BC2-EF40-4F40-859C-A5CF3B8652F6}"/>
    <cellStyle name="Millares 11 5 2 2 3" xfId="2008" xr:uid="{BA0A38BD-BF0B-415C-9EE5-83193825D746}"/>
    <cellStyle name="Millares 11 5 2 3" xfId="1048" xr:uid="{7CE37C2A-822D-4D6F-96AB-589DFD7B26F2}"/>
    <cellStyle name="Millares 11 5 2 4" xfId="1688" xr:uid="{7174DD97-6C07-4B0A-9F32-82DD3BFD3826}"/>
    <cellStyle name="Millares 11 5 3" xfId="529" xr:uid="{00000000-0005-0000-0000-00003D000000}"/>
    <cellStyle name="Millares 11 5 3 2" xfId="1208" xr:uid="{D6099DCE-D70E-4681-A388-139618D735D5}"/>
    <cellStyle name="Millares 11 5 3 3" xfId="1848" xr:uid="{5D3CC76F-BC37-467C-BEE6-62E9504F58CF}"/>
    <cellStyle name="Millares 11 5 4" xfId="888" xr:uid="{0EE0AA4A-D797-4009-8034-F72F582A1766}"/>
    <cellStyle name="Millares 11 5 5" xfId="1528" xr:uid="{5C99293B-C55F-410A-82C0-E552311794A6}"/>
    <cellStyle name="Millares 11 6" xfId="202" xr:uid="{00000000-0005-0000-0000-00003E000000}"/>
    <cellStyle name="Millares 11 6 2" xfId="569" xr:uid="{00000000-0005-0000-0000-00003F000000}"/>
    <cellStyle name="Millares 11 6 2 2" xfId="1240" xr:uid="{B7FAFEFD-517E-4860-B094-0D54270864C0}"/>
    <cellStyle name="Millares 11 6 2 3" xfId="1880" xr:uid="{1F21F52E-FC5E-4ADE-B691-BE2C096B03D5}"/>
    <cellStyle name="Millares 11 6 3" xfId="920" xr:uid="{03373796-ED9B-442E-96A8-DBF9213584F7}"/>
    <cellStyle name="Millares 11 6 4" xfId="1560" xr:uid="{081A2A85-0FA9-4AE6-9F7A-F405C746EC74}"/>
    <cellStyle name="Millares 11 7" xfId="389" xr:uid="{00000000-0005-0000-0000-000040000000}"/>
    <cellStyle name="Millares 11 7 2" xfId="1080" xr:uid="{4A2A712C-DFE0-45FF-8495-5168109D9D71}"/>
    <cellStyle name="Millares 11 7 3" xfId="1720" xr:uid="{63EACF65-5C89-4FB3-B344-CAD2F6344225}"/>
    <cellStyle name="Millares 11 8" xfId="760" xr:uid="{03E8F18B-1EB1-4DBC-848F-506F9AC92F15}"/>
    <cellStyle name="Millares 11 9" xfId="1400" xr:uid="{6CAA96EB-B473-4385-B731-F2AC81974AF4}"/>
    <cellStyle name="Millares 12" xfId="28" xr:uid="{00000000-0005-0000-0000-000041000000}"/>
    <cellStyle name="Millares 12 2" xfId="63" xr:uid="{00000000-0005-0000-0000-000042000000}"/>
    <cellStyle name="Millares 12 2 2" xfId="244" xr:uid="{00000000-0005-0000-0000-000043000000}"/>
    <cellStyle name="Millares 12 2 2 2" xfId="611" xr:uid="{00000000-0005-0000-0000-000044000000}"/>
    <cellStyle name="Millares 12 2 2 2 2" xfId="1279" xr:uid="{7AAAC4CF-7006-41A2-B488-5BD315FA64D9}"/>
    <cellStyle name="Millares 12 2 2 2 3" xfId="1919" xr:uid="{9AA4C53C-A32F-4A9B-8226-D3770DF0FF64}"/>
    <cellStyle name="Millares 12 2 2 3" xfId="959" xr:uid="{D33174CF-895B-48F4-A63D-9507195E531F}"/>
    <cellStyle name="Millares 12 2 2 4" xfId="1599" xr:uid="{85812D02-8050-45A2-A67D-F52D18C01007}"/>
    <cellStyle name="Millares 12 2 3" xfId="431" xr:uid="{00000000-0005-0000-0000-000045000000}"/>
    <cellStyle name="Millares 12 2 3 2" xfId="1119" xr:uid="{D55F6D04-A912-4D78-B7C3-C64BF7A02C04}"/>
    <cellStyle name="Millares 12 2 3 3" xfId="1759" xr:uid="{ED1E594F-06F7-496B-A45D-153F625B4A1B}"/>
    <cellStyle name="Millares 12 2 4" xfId="799" xr:uid="{1091D133-7783-4359-807A-52408C053697}"/>
    <cellStyle name="Millares 12 2 5" xfId="1439" xr:uid="{389696C6-4416-4391-9F79-047E7A9CE350}"/>
    <cellStyle name="Millares 12 3" xfId="98" xr:uid="{00000000-0005-0000-0000-000046000000}"/>
    <cellStyle name="Millares 12 3 2" xfId="279" xr:uid="{00000000-0005-0000-0000-000047000000}"/>
    <cellStyle name="Millares 12 3 2 2" xfId="646" xr:uid="{00000000-0005-0000-0000-000048000000}"/>
    <cellStyle name="Millares 12 3 2 2 2" xfId="1311" xr:uid="{11B1B39A-FA0B-4A97-A61B-3ACD7F8A8704}"/>
    <cellStyle name="Millares 12 3 2 2 3" xfId="1951" xr:uid="{1DCA87DE-7E6B-424D-AE0B-0D56C0F902CB}"/>
    <cellStyle name="Millares 12 3 2 3" xfId="991" xr:uid="{8B0F379D-6DF8-47F4-A83E-BE8D83A131B2}"/>
    <cellStyle name="Millares 12 3 2 4" xfId="1631" xr:uid="{2A97E55F-2294-41B9-B835-3E490021D197}"/>
    <cellStyle name="Millares 12 3 3" xfId="466" xr:uid="{00000000-0005-0000-0000-000049000000}"/>
    <cellStyle name="Millares 12 3 3 2" xfId="1151" xr:uid="{8E2FD50A-B6CA-4601-970F-31B59E792B1F}"/>
    <cellStyle name="Millares 12 3 3 3" xfId="1791" xr:uid="{F9C992B1-684F-4E50-BA5F-D9C83D2BC69F}"/>
    <cellStyle name="Millares 12 3 4" xfId="831" xr:uid="{E227D28C-16B9-4A18-850D-C98F85959477}"/>
    <cellStyle name="Millares 12 3 5" xfId="1471" xr:uid="{15F1232D-E084-4918-86FD-0819FAD039B6}"/>
    <cellStyle name="Millares 12 4" xfId="133" xr:uid="{00000000-0005-0000-0000-00004A000000}"/>
    <cellStyle name="Millares 12 4 2" xfId="314" xr:uid="{00000000-0005-0000-0000-00004B000000}"/>
    <cellStyle name="Millares 12 4 2 2" xfId="681" xr:uid="{00000000-0005-0000-0000-00004C000000}"/>
    <cellStyle name="Millares 12 4 2 2 2" xfId="1343" xr:uid="{AEDF2C63-3991-46F0-B948-E0225BAFD866}"/>
    <cellStyle name="Millares 12 4 2 2 3" xfId="1983" xr:uid="{5A9360A0-8AFA-4AEA-A5D8-685B39F6A00B}"/>
    <cellStyle name="Millares 12 4 2 3" xfId="1023" xr:uid="{00D4959E-AE20-4C65-80CE-B7971036514C}"/>
    <cellStyle name="Millares 12 4 2 4" xfId="1663" xr:uid="{48F93464-E85D-4CC0-B994-55F1F6DBF072}"/>
    <cellStyle name="Millares 12 4 3" xfId="501" xr:uid="{00000000-0005-0000-0000-00004D000000}"/>
    <cellStyle name="Millares 12 4 3 2" xfId="1183" xr:uid="{A2903F7F-B158-4BA8-8095-8373865CCCA3}"/>
    <cellStyle name="Millares 12 4 3 3" xfId="1823" xr:uid="{DED44776-114E-4837-AA57-BAAFA1384252}"/>
    <cellStyle name="Millares 12 4 4" xfId="863" xr:uid="{21016F02-44CF-4631-B795-903BA372498A}"/>
    <cellStyle name="Millares 12 4 5" xfId="1503" xr:uid="{401D7ED6-9035-4CE0-843E-67A4F18C59B3}"/>
    <cellStyle name="Millares 12 5" xfId="169" xr:uid="{00000000-0005-0000-0000-00004E000000}"/>
    <cellStyle name="Millares 12 5 2" xfId="349" xr:uid="{00000000-0005-0000-0000-00004F000000}"/>
    <cellStyle name="Millares 12 5 2 2" xfId="716" xr:uid="{00000000-0005-0000-0000-000050000000}"/>
    <cellStyle name="Millares 12 5 2 2 2" xfId="1375" xr:uid="{5D42A6B6-4879-408F-8907-0D9DA112643A}"/>
    <cellStyle name="Millares 12 5 2 2 3" xfId="2015" xr:uid="{1275FF0F-C925-42BA-ACA3-49A06B1C6322}"/>
    <cellStyle name="Millares 12 5 2 3" xfId="1055" xr:uid="{EC6C2605-5FB2-4F15-9388-A83B7920E21F}"/>
    <cellStyle name="Millares 12 5 2 4" xfId="1695" xr:uid="{3612D765-052D-45E8-9844-0DD91A1FACF8}"/>
    <cellStyle name="Millares 12 5 3" xfId="536" xr:uid="{00000000-0005-0000-0000-000051000000}"/>
    <cellStyle name="Millares 12 5 3 2" xfId="1215" xr:uid="{C01860AC-EDF4-4E4A-8D80-C159A0F25787}"/>
    <cellStyle name="Millares 12 5 3 3" xfId="1855" xr:uid="{652E85E7-5611-41A8-88B1-6202009FBCF4}"/>
    <cellStyle name="Millares 12 5 4" xfId="895" xr:uid="{FBCC747B-E801-4B66-81D3-ECED2ACD3305}"/>
    <cellStyle name="Millares 12 5 5" xfId="1535" xr:uid="{F3812CFA-8ED5-4EAE-9DF3-E069A3841C94}"/>
    <cellStyle name="Millares 12 6" xfId="209" xr:uid="{00000000-0005-0000-0000-000052000000}"/>
    <cellStyle name="Millares 12 6 2" xfId="576" xr:uid="{00000000-0005-0000-0000-000053000000}"/>
    <cellStyle name="Millares 12 6 2 2" xfId="1247" xr:uid="{2EC2E1D2-10CF-4DA0-89CA-DB626BB4B9D9}"/>
    <cellStyle name="Millares 12 6 2 3" xfId="1887" xr:uid="{0C870B2C-E7C2-450B-92AA-D67A09D1F7EF}"/>
    <cellStyle name="Millares 12 6 3" xfId="927" xr:uid="{59DCB88D-EE82-4344-BFA8-11E4CF922D4D}"/>
    <cellStyle name="Millares 12 6 4" xfId="1567" xr:uid="{B46A8360-227B-4E81-8CC3-88C791E1E80B}"/>
    <cellStyle name="Millares 12 7" xfId="396" xr:uid="{00000000-0005-0000-0000-000054000000}"/>
    <cellStyle name="Millares 12 7 2" xfId="1087" xr:uid="{B7E3A3E2-8256-47BE-A5E3-927743140521}"/>
    <cellStyle name="Millares 12 7 3" xfId="1727" xr:uid="{1D0017EF-669E-4334-989F-DFBE47B13584}"/>
    <cellStyle name="Millares 12 8" xfId="767" xr:uid="{804E3EDD-9954-4440-ADC8-89E27C69FA3D}"/>
    <cellStyle name="Millares 12 9" xfId="1407" xr:uid="{D3DB9287-0CA3-4F50-BE77-6B2AA97A9D52}"/>
    <cellStyle name="Millares 13" xfId="32" xr:uid="{00000000-0005-0000-0000-000055000000}"/>
    <cellStyle name="Millares 13 2" xfId="67" xr:uid="{00000000-0005-0000-0000-000056000000}"/>
    <cellStyle name="Millares 13 2 2" xfId="248" xr:uid="{00000000-0005-0000-0000-000057000000}"/>
    <cellStyle name="Millares 13 2 2 2" xfId="615" xr:uid="{00000000-0005-0000-0000-000058000000}"/>
    <cellStyle name="Millares 13 2 2 2 2" xfId="1283" xr:uid="{FE9B66CB-807A-4B19-A8B8-DEF74A94784B}"/>
    <cellStyle name="Millares 13 2 2 2 3" xfId="1923" xr:uid="{2E340DD4-E3CB-484B-A4EA-6E47C533005D}"/>
    <cellStyle name="Millares 13 2 2 3" xfId="963" xr:uid="{308F568A-BF72-4325-A24F-BF44A66DE777}"/>
    <cellStyle name="Millares 13 2 2 4" xfId="1603" xr:uid="{78C69A6B-B394-4D2A-B462-B384A94353D3}"/>
    <cellStyle name="Millares 13 2 3" xfId="435" xr:uid="{00000000-0005-0000-0000-000059000000}"/>
    <cellStyle name="Millares 13 2 3 2" xfId="1123" xr:uid="{40EF7231-97FF-4DF1-8D27-B8FC2357A7A4}"/>
    <cellStyle name="Millares 13 2 3 3" xfId="1763" xr:uid="{5AD03B64-A50C-4B6A-9DB3-2338A182C97A}"/>
    <cellStyle name="Millares 13 2 4" xfId="803" xr:uid="{2C883DEA-0D83-45DE-AF86-DD3079A17D68}"/>
    <cellStyle name="Millares 13 2 5" xfId="1443" xr:uid="{A9D9CDB1-CEE4-439E-8F2C-299CDAAE355E}"/>
    <cellStyle name="Millares 13 3" xfId="102" xr:uid="{00000000-0005-0000-0000-00005A000000}"/>
    <cellStyle name="Millares 13 3 2" xfId="283" xr:uid="{00000000-0005-0000-0000-00005B000000}"/>
    <cellStyle name="Millares 13 3 2 2" xfId="650" xr:uid="{00000000-0005-0000-0000-00005C000000}"/>
    <cellStyle name="Millares 13 3 2 2 2" xfId="1315" xr:uid="{59349599-A0A5-40DC-8CA5-6A3894991B44}"/>
    <cellStyle name="Millares 13 3 2 2 3" xfId="1955" xr:uid="{9B1448A9-03E4-4844-87D2-6A3AF703AAE7}"/>
    <cellStyle name="Millares 13 3 2 3" xfId="995" xr:uid="{AC654491-AA60-49B0-B787-790DD99ED1C8}"/>
    <cellStyle name="Millares 13 3 2 4" xfId="1635" xr:uid="{559142E8-0E27-471F-A38D-D6EEB39716C7}"/>
    <cellStyle name="Millares 13 3 3" xfId="470" xr:uid="{00000000-0005-0000-0000-00005D000000}"/>
    <cellStyle name="Millares 13 3 3 2" xfId="1155" xr:uid="{9D538F62-42E1-4063-8E82-0D67689FA3B1}"/>
    <cellStyle name="Millares 13 3 3 3" xfId="1795" xr:uid="{E3C32417-348B-4EDE-8289-D44DE48BEB90}"/>
    <cellStyle name="Millares 13 3 4" xfId="835" xr:uid="{71AF2D89-34A4-4BF8-A02A-70EB7A793E20}"/>
    <cellStyle name="Millares 13 3 5" xfId="1475" xr:uid="{8CF08E2D-7288-4A7F-B30C-56CEE06F4758}"/>
    <cellStyle name="Millares 13 4" xfId="137" xr:uid="{00000000-0005-0000-0000-00005E000000}"/>
    <cellStyle name="Millares 13 4 2" xfId="318" xr:uid="{00000000-0005-0000-0000-00005F000000}"/>
    <cellStyle name="Millares 13 4 2 2" xfId="685" xr:uid="{00000000-0005-0000-0000-000060000000}"/>
    <cellStyle name="Millares 13 4 2 2 2" xfId="1347" xr:uid="{BC1E1510-147C-4ECF-9F95-215D1DBF2983}"/>
    <cellStyle name="Millares 13 4 2 2 3" xfId="1987" xr:uid="{B41E0C59-D879-476F-B8B1-38CE854FDC22}"/>
    <cellStyle name="Millares 13 4 2 3" xfId="1027" xr:uid="{1BB12CD0-E651-4B5A-BC49-66802218B727}"/>
    <cellStyle name="Millares 13 4 2 4" xfId="1667" xr:uid="{BD1F1406-5690-49A3-883E-9988772181FE}"/>
    <cellStyle name="Millares 13 4 3" xfId="505" xr:uid="{00000000-0005-0000-0000-000061000000}"/>
    <cellStyle name="Millares 13 4 3 2" xfId="1187" xr:uid="{7D0D3943-3F71-4843-BFA3-24AD416500D3}"/>
    <cellStyle name="Millares 13 4 3 3" xfId="1827" xr:uid="{A0A513CD-762E-4075-970A-4FE036AC884B}"/>
    <cellStyle name="Millares 13 4 4" xfId="867" xr:uid="{3899B9CA-3349-476A-820A-E48DBE5EBC9D}"/>
    <cellStyle name="Millares 13 4 5" xfId="1507" xr:uid="{9E286BB0-2018-448D-8429-F4F3BF11A4D9}"/>
    <cellStyle name="Millares 13 5" xfId="173" xr:uid="{00000000-0005-0000-0000-000062000000}"/>
    <cellStyle name="Millares 13 5 2" xfId="353" xr:uid="{00000000-0005-0000-0000-000063000000}"/>
    <cellStyle name="Millares 13 5 2 2" xfId="720" xr:uid="{00000000-0005-0000-0000-000064000000}"/>
    <cellStyle name="Millares 13 5 2 2 2" xfId="1379" xr:uid="{835CD263-74BC-4892-BFF6-5C39AD1D5A88}"/>
    <cellStyle name="Millares 13 5 2 2 3" xfId="2019" xr:uid="{A10036DD-B810-4730-B65D-A5B32C793F33}"/>
    <cellStyle name="Millares 13 5 2 3" xfId="1059" xr:uid="{69A647B1-DD48-4463-86F8-6AB4FB11D6E1}"/>
    <cellStyle name="Millares 13 5 2 4" xfId="1699" xr:uid="{4109A3D8-8E2E-4798-8EBD-0008D7D1466A}"/>
    <cellStyle name="Millares 13 5 3" xfId="540" xr:uid="{00000000-0005-0000-0000-000065000000}"/>
    <cellStyle name="Millares 13 5 3 2" xfId="1219" xr:uid="{C79C51EE-4658-45D7-8C2A-36B81CF33201}"/>
    <cellStyle name="Millares 13 5 3 3" xfId="1859" xr:uid="{4C18872D-A2F7-4183-A022-CBA2B291C35E}"/>
    <cellStyle name="Millares 13 5 4" xfId="899" xr:uid="{60259A11-B581-4E00-A431-6CB3E40A9FB5}"/>
    <cellStyle name="Millares 13 5 5" xfId="1539" xr:uid="{5831E6E7-2AAC-47BB-BD65-96549AEAF917}"/>
    <cellStyle name="Millares 13 6" xfId="213" xr:uid="{00000000-0005-0000-0000-000066000000}"/>
    <cellStyle name="Millares 13 6 2" xfId="580" xr:uid="{00000000-0005-0000-0000-000067000000}"/>
    <cellStyle name="Millares 13 6 2 2" xfId="1251" xr:uid="{982AB2CF-8980-451C-B4E3-9CC1438A4D53}"/>
    <cellStyle name="Millares 13 6 2 3" xfId="1891" xr:uid="{E3C30C27-DEC8-465E-B395-A17AAAA66E1A}"/>
    <cellStyle name="Millares 13 6 3" xfId="931" xr:uid="{6793A475-482C-4255-BC2A-761C46B237CE}"/>
    <cellStyle name="Millares 13 6 4" xfId="1571" xr:uid="{8330C39F-BFBE-48B9-87ED-7991776AC60E}"/>
    <cellStyle name="Millares 13 7" xfId="400" xr:uid="{00000000-0005-0000-0000-000068000000}"/>
    <cellStyle name="Millares 13 7 2" xfId="1091" xr:uid="{012E775F-EBB4-4993-B4E9-551D4002F155}"/>
    <cellStyle name="Millares 13 7 3" xfId="1731" xr:uid="{093967A8-4375-4528-B38F-81E49866618D}"/>
    <cellStyle name="Millares 13 8" xfId="771" xr:uid="{07BBDB64-8533-43A8-ACE4-2EADBA80FC27}"/>
    <cellStyle name="Millares 13 9" xfId="1411" xr:uid="{CCEA8551-E86C-403D-BE5E-F101DB2D7DF8}"/>
    <cellStyle name="Millares 14" xfId="33" xr:uid="{00000000-0005-0000-0000-000069000000}"/>
    <cellStyle name="Millares 14 2" xfId="68" xr:uid="{00000000-0005-0000-0000-00006A000000}"/>
    <cellStyle name="Millares 14 2 2" xfId="249" xr:uid="{00000000-0005-0000-0000-00006B000000}"/>
    <cellStyle name="Millares 14 2 2 2" xfId="616" xr:uid="{00000000-0005-0000-0000-00006C000000}"/>
    <cellStyle name="Millares 14 2 2 2 2" xfId="1284" xr:uid="{FC66FD96-2EB5-436E-B0F8-C11D85E9E82D}"/>
    <cellStyle name="Millares 14 2 2 2 3" xfId="1924" xr:uid="{B0A694DB-CE94-48E6-804F-DFC33BE7FCF5}"/>
    <cellStyle name="Millares 14 2 2 3" xfId="964" xr:uid="{FBC62569-F131-4A32-94E1-C99A2EEE211F}"/>
    <cellStyle name="Millares 14 2 2 4" xfId="1604" xr:uid="{65AC3A4A-B031-4439-95A5-C64340563CC6}"/>
    <cellStyle name="Millares 14 2 3" xfId="436" xr:uid="{00000000-0005-0000-0000-00006D000000}"/>
    <cellStyle name="Millares 14 2 3 2" xfId="1124" xr:uid="{61BABF1C-13FA-472B-BE5C-A0139DA1ED23}"/>
    <cellStyle name="Millares 14 2 3 3" xfId="1764" xr:uid="{9A8AAFD4-4988-4386-B528-DAF0C57611A4}"/>
    <cellStyle name="Millares 14 2 4" xfId="804" xr:uid="{A1C019D9-1800-41FC-8DC9-20F3EECBF20A}"/>
    <cellStyle name="Millares 14 2 5" xfId="1444" xr:uid="{8A614128-AE9A-4E20-B2A0-E0CC89EB6331}"/>
    <cellStyle name="Millares 14 3" xfId="103" xr:uid="{00000000-0005-0000-0000-00006E000000}"/>
    <cellStyle name="Millares 14 3 2" xfId="284" xr:uid="{00000000-0005-0000-0000-00006F000000}"/>
    <cellStyle name="Millares 14 3 2 2" xfId="651" xr:uid="{00000000-0005-0000-0000-000070000000}"/>
    <cellStyle name="Millares 14 3 2 2 2" xfId="1316" xr:uid="{FCA8D495-1212-4267-99CF-84F1DED26AAD}"/>
    <cellStyle name="Millares 14 3 2 2 3" xfId="1956" xr:uid="{703B010B-1E72-4896-B555-A01840924112}"/>
    <cellStyle name="Millares 14 3 2 3" xfId="996" xr:uid="{E34DCB27-54F6-4CCC-8F43-97D64A8359C4}"/>
    <cellStyle name="Millares 14 3 2 4" xfId="1636" xr:uid="{BF1E61A4-A772-40AD-ABAF-ED83C1FC88E2}"/>
    <cellStyle name="Millares 14 3 3" xfId="471" xr:uid="{00000000-0005-0000-0000-000071000000}"/>
    <cellStyle name="Millares 14 3 3 2" xfId="1156" xr:uid="{E034D639-3988-4FD2-8597-1CD4726020C1}"/>
    <cellStyle name="Millares 14 3 3 3" xfId="1796" xr:uid="{61E6529A-30BD-4BA2-85A6-ED6CB0160927}"/>
    <cellStyle name="Millares 14 3 4" xfId="836" xr:uid="{DDF51963-F1DE-4C32-B5E8-07D1827C0830}"/>
    <cellStyle name="Millares 14 3 5" xfId="1476" xr:uid="{FFF65A51-2EB0-45A7-9155-528AE01236D2}"/>
    <cellStyle name="Millares 14 4" xfId="138" xr:uid="{00000000-0005-0000-0000-000072000000}"/>
    <cellStyle name="Millares 14 4 2" xfId="319" xr:uid="{00000000-0005-0000-0000-000073000000}"/>
    <cellStyle name="Millares 14 4 2 2" xfId="686" xr:uid="{00000000-0005-0000-0000-000074000000}"/>
    <cellStyle name="Millares 14 4 2 2 2" xfId="1348" xr:uid="{98AA91CA-F9DA-4C55-932F-7AC503A8ADA5}"/>
    <cellStyle name="Millares 14 4 2 2 3" xfId="1988" xr:uid="{CF180C97-8971-4084-8AE4-04682BE6B787}"/>
    <cellStyle name="Millares 14 4 2 3" xfId="1028" xr:uid="{057BBD01-01BC-4935-8758-D100DA412D4B}"/>
    <cellStyle name="Millares 14 4 2 4" xfId="1668" xr:uid="{18B7DBA9-8A75-4769-92D2-4EF0B21BD64C}"/>
    <cellStyle name="Millares 14 4 3" xfId="506" xr:uid="{00000000-0005-0000-0000-000075000000}"/>
    <cellStyle name="Millares 14 4 3 2" xfId="1188" xr:uid="{B66F2413-6A16-4790-9D0C-9FED1D846259}"/>
    <cellStyle name="Millares 14 4 3 3" xfId="1828" xr:uid="{55786495-432D-4456-847F-28CE423273CD}"/>
    <cellStyle name="Millares 14 4 4" xfId="868" xr:uid="{F0B79EEE-CE5B-442E-A557-F217598E341D}"/>
    <cellStyle name="Millares 14 4 5" xfId="1508" xr:uid="{E787BCFE-8A32-447D-9059-C0C837F378E2}"/>
    <cellStyle name="Millares 14 5" xfId="174" xr:uid="{00000000-0005-0000-0000-000076000000}"/>
    <cellStyle name="Millares 14 5 2" xfId="354" xr:uid="{00000000-0005-0000-0000-000077000000}"/>
    <cellStyle name="Millares 14 5 2 2" xfId="721" xr:uid="{00000000-0005-0000-0000-000078000000}"/>
    <cellStyle name="Millares 14 5 2 2 2" xfId="1380" xr:uid="{85E5ED5C-B234-47E4-8781-D66B9FDC965E}"/>
    <cellStyle name="Millares 14 5 2 2 3" xfId="2020" xr:uid="{9D5E9B4B-BED8-4295-BC53-4534A34B631B}"/>
    <cellStyle name="Millares 14 5 2 3" xfId="1060" xr:uid="{399F26C0-E7AA-471C-9426-9C0E44BC08ED}"/>
    <cellStyle name="Millares 14 5 2 4" xfId="1700" xr:uid="{07E6719A-A6B2-45A3-9A3F-B58CCF5A1089}"/>
    <cellStyle name="Millares 14 5 3" xfId="541" xr:uid="{00000000-0005-0000-0000-000079000000}"/>
    <cellStyle name="Millares 14 5 3 2" xfId="1220" xr:uid="{E5A078AF-9BFE-45FB-B454-049A67FAE543}"/>
    <cellStyle name="Millares 14 5 3 3" xfId="1860" xr:uid="{FAE540C7-F82C-4ECA-B401-93104C163D7B}"/>
    <cellStyle name="Millares 14 5 4" xfId="900" xr:uid="{4CB9F364-8660-4D52-81D8-E5F0EC628420}"/>
    <cellStyle name="Millares 14 5 5" xfId="1540" xr:uid="{3CBAA02F-7C43-47FE-B41B-35EA5F012C78}"/>
    <cellStyle name="Millares 14 6" xfId="214" xr:uid="{00000000-0005-0000-0000-00007A000000}"/>
    <cellStyle name="Millares 14 6 2" xfId="581" xr:uid="{00000000-0005-0000-0000-00007B000000}"/>
    <cellStyle name="Millares 14 6 2 2" xfId="1252" xr:uid="{462B9BC4-DEE6-4DF9-963E-2C8F94EBD2B4}"/>
    <cellStyle name="Millares 14 6 2 3" xfId="1892" xr:uid="{7A0BC740-C795-4406-AA98-899C828D7687}"/>
    <cellStyle name="Millares 14 6 3" xfId="932" xr:uid="{0B05CE5E-83AA-4D24-8185-E086BA74805F}"/>
    <cellStyle name="Millares 14 6 4" xfId="1572" xr:uid="{9D64D28D-1186-4AA9-8E7D-D50588D1B06D}"/>
    <cellStyle name="Millares 14 7" xfId="401" xr:uid="{00000000-0005-0000-0000-00007C000000}"/>
    <cellStyle name="Millares 14 7 2" xfId="1092" xr:uid="{7E2B6CC1-8F0E-475D-8E46-F584A08E68CA}"/>
    <cellStyle name="Millares 14 7 3" xfId="1732" xr:uid="{5879D1BA-149E-492D-B7DD-575D8FE0FC07}"/>
    <cellStyle name="Millares 14 8" xfId="772" xr:uid="{18F35D1C-2F7F-4AF8-9296-F612F595FC92}"/>
    <cellStyle name="Millares 14 9" xfId="1412" xr:uid="{98CE58BC-5EBA-472E-AB65-63F147D41D48}"/>
    <cellStyle name="Millares 15" xfId="29" xr:uid="{00000000-0005-0000-0000-00007D000000}"/>
    <cellStyle name="Millares 15 2" xfId="64" xr:uid="{00000000-0005-0000-0000-00007E000000}"/>
    <cellStyle name="Millares 15 2 2" xfId="245" xr:uid="{00000000-0005-0000-0000-00007F000000}"/>
    <cellStyle name="Millares 15 2 2 2" xfId="612" xr:uid="{00000000-0005-0000-0000-000080000000}"/>
    <cellStyle name="Millares 15 2 2 2 2" xfId="1280" xr:uid="{E251796D-40BE-406D-AE23-420E1B8C823E}"/>
    <cellStyle name="Millares 15 2 2 2 3" xfId="1920" xr:uid="{25F73505-8B2A-4D95-A025-5A464101BB45}"/>
    <cellStyle name="Millares 15 2 2 3" xfId="960" xr:uid="{896D7E27-A383-4232-B17F-47B380A20E5A}"/>
    <cellStyle name="Millares 15 2 2 4" xfId="1600" xr:uid="{23B011F8-EDE9-4C27-9342-B008896AB717}"/>
    <cellStyle name="Millares 15 2 3" xfId="432" xr:uid="{00000000-0005-0000-0000-000081000000}"/>
    <cellStyle name="Millares 15 2 3 2" xfId="1120" xr:uid="{93969B34-2457-4EDA-B11B-4BEDEEE0A706}"/>
    <cellStyle name="Millares 15 2 3 3" xfId="1760" xr:uid="{397C4C55-5040-487C-83DE-4032EB35995E}"/>
    <cellStyle name="Millares 15 2 4" xfId="800" xr:uid="{346B05DE-1E44-4A69-8C2C-FEF2231B942D}"/>
    <cellStyle name="Millares 15 2 5" xfId="1440" xr:uid="{D35F1243-085D-4150-965A-291E901E9E95}"/>
    <cellStyle name="Millares 15 3" xfId="99" xr:uid="{00000000-0005-0000-0000-000082000000}"/>
    <cellStyle name="Millares 15 3 2" xfId="280" xr:uid="{00000000-0005-0000-0000-000083000000}"/>
    <cellStyle name="Millares 15 3 2 2" xfId="647" xr:uid="{00000000-0005-0000-0000-000084000000}"/>
    <cellStyle name="Millares 15 3 2 2 2" xfId="1312" xr:uid="{6A81A622-C6E7-4A31-A74C-9D84FD5CA829}"/>
    <cellStyle name="Millares 15 3 2 2 3" xfId="1952" xr:uid="{CFC2F967-BB5F-406F-9B70-6E50313D83AF}"/>
    <cellStyle name="Millares 15 3 2 3" xfId="992" xr:uid="{9B38E512-C07B-4C50-92E5-B3986B660BF2}"/>
    <cellStyle name="Millares 15 3 2 4" xfId="1632" xr:uid="{B35964DC-B55C-48C4-AF93-6339286F478B}"/>
    <cellStyle name="Millares 15 3 3" xfId="467" xr:uid="{00000000-0005-0000-0000-000085000000}"/>
    <cellStyle name="Millares 15 3 3 2" xfId="1152" xr:uid="{0F65DDDB-6614-405B-8662-36FA29D5F77A}"/>
    <cellStyle name="Millares 15 3 3 3" xfId="1792" xr:uid="{3DDB41B9-A92A-4206-A5CE-8A555CDDE6C5}"/>
    <cellStyle name="Millares 15 3 4" xfId="832" xr:uid="{FE64FC48-7711-4917-BDF8-EE70393A47AE}"/>
    <cellStyle name="Millares 15 3 5" xfId="1472" xr:uid="{A6AD8DB0-EB24-4006-B360-509B090E34DD}"/>
    <cellStyle name="Millares 15 4" xfId="134" xr:uid="{00000000-0005-0000-0000-000086000000}"/>
    <cellStyle name="Millares 15 4 2" xfId="315" xr:uid="{00000000-0005-0000-0000-000087000000}"/>
    <cellStyle name="Millares 15 4 2 2" xfId="682" xr:uid="{00000000-0005-0000-0000-000088000000}"/>
    <cellStyle name="Millares 15 4 2 2 2" xfId="1344" xr:uid="{D0CF7E5F-C2BA-4692-A067-B14337BF3C4D}"/>
    <cellStyle name="Millares 15 4 2 2 3" xfId="1984" xr:uid="{66892307-284F-4005-AD28-0CEA811DA38E}"/>
    <cellStyle name="Millares 15 4 2 3" xfId="1024" xr:uid="{BE426DB2-5520-45BC-BD7C-4F04EAB53243}"/>
    <cellStyle name="Millares 15 4 2 4" xfId="1664" xr:uid="{7C1D9D22-3DD6-481F-9DF7-74FF821FF1E4}"/>
    <cellStyle name="Millares 15 4 3" xfId="502" xr:uid="{00000000-0005-0000-0000-000089000000}"/>
    <cellStyle name="Millares 15 4 3 2" xfId="1184" xr:uid="{F0ED21AA-6CA8-4A05-BA55-A35D3BAD29AE}"/>
    <cellStyle name="Millares 15 4 3 3" xfId="1824" xr:uid="{D1AAE1C4-60D3-4277-B808-51B5F248A58C}"/>
    <cellStyle name="Millares 15 4 4" xfId="864" xr:uid="{897CD445-C982-4CE0-96E4-6FD4EC1CB359}"/>
    <cellStyle name="Millares 15 4 5" xfId="1504" xr:uid="{20AA93B1-EED5-4C12-8017-94385D92757E}"/>
    <cellStyle name="Millares 15 5" xfId="170" xr:uid="{00000000-0005-0000-0000-00008A000000}"/>
    <cellStyle name="Millares 15 5 2" xfId="350" xr:uid="{00000000-0005-0000-0000-00008B000000}"/>
    <cellStyle name="Millares 15 5 2 2" xfId="717" xr:uid="{00000000-0005-0000-0000-00008C000000}"/>
    <cellStyle name="Millares 15 5 2 2 2" xfId="1376" xr:uid="{43499A93-B32B-475D-BEF9-F96D16CC3CD8}"/>
    <cellStyle name="Millares 15 5 2 2 3" xfId="2016" xr:uid="{628C1C08-0F2D-4331-A293-18050F4493B0}"/>
    <cellStyle name="Millares 15 5 2 3" xfId="1056" xr:uid="{9C203A0F-D6BD-489A-84D7-8D34FB21578C}"/>
    <cellStyle name="Millares 15 5 2 4" xfId="1696" xr:uid="{B03D8820-52FB-4B8C-89EF-69E43E0B5C7E}"/>
    <cellStyle name="Millares 15 5 3" xfId="537" xr:uid="{00000000-0005-0000-0000-00008D000000}"/>
    <cellStyle name="Millares 15 5 3 2" xfId="1216" xr:uid="{BB13BD8E-0B1D-4704-9E3E-6F8F73C9A911}"/>
    <cellStyle name="Millares 15 5 3 3" xfId="1856" xr:uid="{222592EC-C27E-4AD1-A26F-6B0D1F61747C}"/>
    <cellStyle name="Millares 15 5 4" xfId="896" xr:uid="{9CF106F0-B078-4A4F-B2D0-D61E3AAAC616}"/>
    <cellStyle name="Millares 15 5 5" xfId="1536" xr:uid="{0BA1D7E7-1ED9-4CA9-A84F-FD92D4B38197}"/>
    <cellStyle name="Millares 15 6" xfId="210" xr:uid="{00000000-0005-0000-0000-00008E000000}"/>
    <cellStyle name="Millares 15 6 2" xfId="577" xr:uid="{00000000-0005-0000-0000-00008F000000}"/>
    <cellStyle name="Millares 15 6 2 2" xfId="1248" xr:uid="{EB995087-C0A8-445A-A036-08A7015DDFF2}"/>
    <cellStyle name="Millares 15 6 2 3" xfId="1888" xr:uid="{88ACA5C6-1118-48F5-9357-543D01EBCF54}"/>
    <cellStyle name="Millares 15 6 3" xfId="928" xr:uid="{362739B6-8687-418E-87C3-E4F77A2AD102}"/>
    <cellStyle name="Millares 15 6 4" xfId="1568" xr:uid="{C30F2BD1-3AFD-42A6-B123-BD1739C4C2C8}"/>
    <cellStyle name="Millares 15 7" xfId="397" xr:uid="{00000000-0005-0000-0000-000090000000}"/>
    <cellStyle name="Millares 15 7 2" xfId="1088" xr:uid="{06C46742-665E-42A6-BED3-E00943C2E28D}"/>
    <cellStyle name="Millares 15 7 3" xfId="1728" xr:uid="{1325A2CE-BEFF-46B1-B435-C3BF3DBB6FAE}"/>
    <cellStyle name="Millares 15 8" xfId="768" xr:uid="{BF5AA35A-5E7C-4F49-9775-950F3A03D75F}"/>
    <cellStyle name="Millares 15 9" xfId="1408" xr:uid="{F04FE6B1-2AED-4419-9F42-0F11C0F7E49D}"/>
    <cellStyle name="Millares 16" xfId="30" xr:uid="{00000000-0005-0000-0000-000091000000}"/>
    <cellStyle name="Millares 16 2" xfId="65" xr:uid="{00000000-0005-0000-0000-000092000000}"/>
    <cellStyle name="Millares 16 2 2" xfId="246" xr:uid="{00000000-0005-0000-0000-000093000000}"/>
    <cellStyle name="Millares 16 2 2 2" xfId="613" xr:uid="{00000000-0005-0000-0000-000094000000}"/>
    <cellStyle name="Millares 16 2 2 2 2" xfId="1281" xr:uid="{FED9E9F6-323B-4FC0-98FE-A1BE6AA56E67}"/>
    <cellStyle name="Millares 16 2 2 2 3" xfId="1921" xr:uid="{F81ACC4A-B5AF-4113-8A32-E503FED60560}"/>
    <cellStyle name="Millares 16 2 2 3" xfId="961" xr:uid="{15909456-6AAA-421B-AF17-A868488E64B5}"/>
    <cellStyle name="Millares 16 2 2 4" xfId="1601" xr:uid="{F9B97407-A04F-4BA0-867F-2157B7E76910}"/>
    <cellStyle name="Millares 16 2 3" xfId="433" xr:uid="{00000000-0005-0000-0000-000095000000}"/>
    <cellStyle name="Millares 16 2 3 2" xfId="1121" xr:uid="{690CE7EA-A637-48F3-9374-06C222095BCC}"/>
    <cellStyle name="Millares 16 2 3 3" xfId="1761" xr:uid="{4748EB80-B39E-462E-B4D8-D3E5C8EBA81D}"/>
    <cellStyle name="Millares 16 2 4" xfId="801" xr:uid="{90ADB8F5-4B29-4AEC-9F8E-1BF2BFC76337}"/>
    <cellStyle name="Millares 16 2 5" xfId="1441" xr:uid="{D34AFA6F-1864-4342-972A-75DCAE173D58}"/>
    <cellStyle name="Millares 16 3" xfId="100" xr:uid="{00000000-0005-0000-0000-000096000000}"/>
    <cellStyle name="Millares 16 3 2" xfId="281" xr:uid="{00000000-0005-0000-0000-000097000000}"/>
    <cellStyle name="Millares 16 3 2 2" xfId="648" xr:uid="{00000000-0005-0000-0000-000098000000}"/>
    <cellStyle name="Millares 16 3 2 2 2" xfId="1313" xr:uid="{6EDF5413-E689-4D36-88FE-16955B826025}"/>
    <cellStyle name="Millares 16 3 2 2 3" xfId="1953" xr:uid="{365BE650-B343-4B41-B417-350EA59BA379}"/>
    <cellStyle name="Millares 16 3 2 3" xfId="993" xr:uid="{D3B3A7AB-A74A-43C3-827D-2FAE47C87C21}"/>
    <cellStyle name="Millares 16 3 2 4" xfId="1633" xr:uid="{39A3EF2B-7CC4-4EFA-8BA5-7811DC68A05A}"/>
    <cellStyle name="Millares 16 3 3" xfId="468" xr:uid="{00000000-0005-0000-0000-000099000000}"/>
    <cellStyle name="Millares 16 3 3 2" xfId="1153" xr:uid="{4A5DD255-E847-43EB-ABBF-4748A8615C51}"/>
    <cellStyle name="Millares 16 3 3 3" xfId="1793" xr:uid="{B95EF444-5A76-49D3-A116-52B424CE4748}"/>
    <cellStyle name="Millares 16 3 4" xfId="833" xr:uid="{D4FA5EB3-0C96-49D5-B48B-71C6FDBDA668}"/>
    <cellStyle name="Millares 16 3 5" xfId="1473" xr:uid="{11BBFF4B-F940-4E02-860F-183A81CD4A38}"/>
    <cellStyle name="Millares 16 4" xfId="135" xr:uid="{00000000-0005-0000-0000-00009A000000}"/>
    <cellStyle name="Millares 16 4 2" xfId="316" xr:uid="{00000000-0005-0000-0000-00009B000000}"/>
    <cellStyle name="Millares 16 4 2 2" xfId="683" xr:uid="{00000000-0005-0000-0000-00009C000000}"/>
    <cellStyle name="Millares 16 4 2 2 2" xfId="1345" xr:uid="{877206B0-8BCA-4775-A98E-E0488B34A694}"/>
    <cellStyle name="Millares 16 4 2 2 3" xfId="1985" xr:uid="{C563300F-890B-4DB4-AC67-2C09AB8BABED}"/>
    <cellStyle name="Millares 16 4 2 3" xfId="1025" xr:uid="{FAB23728-096A-4F21-8F15-41984F7C1ED4}"/>
    <cellStyle name="Millares 16 4 2 4" xfId="1665" xr:uid="{DE96AA3C-382E-4A4F-ADF2-50500C8FE36B}"/>
    <cellStyle name="Millares 16 4 3" xfId="503" xr:uid="{00000000-0005-0000-0000-00009D000000}"/>
    <cellStyle name="Millares 16 4 3 2" xfId="1185" xr:uid="{A6D05868-AB2A-4972-A7E3-5A3D59BA264C}"/>
    <cellStyle name="Millares 16 4 3 3" xfId="1825" xr:uid="{FFEF0D31-5DE0-422E-96AF-9FC805467665}"/>
    <cellStyle name="Millares 16 4 4" xfId="865" xr:uid="{97295C2D-B9AA-45D5-9FA3-1C482B5B7DCF}"/>
    <cellStyle name="Millares 16 4 5" xfId="1505" xr:uid="{2E571C65-9B86-4205-A31E-DAEC9EE10CEF}"/>
    <cellStyle name="Millares 16 5" xfId="171" xr:uid="{00000000-0005-0000-0000-00009E000000}"/>
    <cellStyle name="Millares 16 5 2" xfId="351" xr:uid="{00000000-0005-0000-0000-00009F000000}"/>
    <cellStyle name="Millares 16 5 2 2" xfId="718" xr:uid="{00000000-0005-0000-0000-0000A0000000}"/>
    <cellStyle name="Millares 16 5 2 2 2" xfId="1377" xr:uid="{60E7CA3F-8714-4C51-985E-A41643AB9198}"/>
    <cellStyle name="Millares 16 5 2 2 3" xfId="2017" xr:uid="{4092279E-A4B8-45C0-BEBA-BBDE4A7DE973}"/>
    <cellStyle name="Millares 16 5 2 3" xfId="1057" xr:uid="{E3F7DC6C-0E54-4E4E-BEFB-B81285D6EC12}"/>
    <cellStyle name="Millares 16 5 2 4" xfId="1697" xr:uid="{208675B2-D395-44B3-A3DA-B4B417772320}"/>
    <cellStyle name="Millares 16 5 3" xfId="538" xr:uid="{00000000-0005-0000-0000-0000A1000000}"/>
    <cellStyle name="Millares 16 5 3 2" xfId="1217" xr:uid="{72CF0B41-1303-410D-ABE0-BE2E9CA3744C}"/>
    <cellStyle name="Millares 16 5 3 3" xfId="1857" xr:uid="{02F36DAC-5740-46EF-9871-D4230A9803AE}"/>
    <cellStyle name="Millares 16 5 4" xfId="897" xr:uid="{DDD750AF-A052-455F-83CA-48E6B22175EE}"/>
    <cellStyle name="Millares 16 5 5" xfId="1537" xr:uid="{4F752B1B-6D36-4F1D-AA13-BD9F5336F6E2}"/>
    <cellStyle name="Millares 16 6" xfId="211" xr:uid="{00000000-0005-0000-0000-0000A2000000}"/>
    <cellStyle name="Millares 16 6 2" xfId="578" xr:uid="{00000000-0005-0000-0000-0000A3000000}"/>
    <cellStyle name="Millares 16 6 2 2" xfId="1249" xr:uid="{E3642A10-7B76-4770-BD66-47E9E9445F20}"/>
    <cellStyle name="Millares 16 6 2 3" xfId="1889" xr:uid="{309EB962-4B96-45F1-A996-8718D9540817}"/>
    <cellStyle name="Millares 16 6 3" xfId="929" xr:uid="{2D4C4F3F-F416-4A76-9617-06DE0B282766}"/>
    <cellStyle name="Millares 16 6 4" xfId="1569" xr:uid="{D5F0E9BD-EE97-40DF-B23C-978D58C2D33C}"/>
    <cellStyle name="Millares 16 7" xfId="398" xr:uid="{00000000-0005-0000-0000-0000A4000000}"/>
    <cellStyle name="Millares 16 7 2" xfId="1089" xr:uid="{3FD62D63-1CA6-4DA3-88CB-F8208986FFCC}"/>
    <cellStyle name="Millares 16 7 3" xfId="1729" xr:uid="{19E47EFF-FCA4-4C9C-A94C-97FAA6A266A5}"/>
    <cellStyle name="Millares 16 8" xfId="769" xr:uid="{5CD25AF1-BD85-4B4D-AF33-4D5F7E3F064D}"/>
    <cellStyle name="Millares 16 9" xfId="1409" xr:uid="{86762DF7-3B1C-439C-9387-4F3776AE3345}"/>
    <cellStyle name="Millares 17" xfId="34" xr:uid="{00000000-0005-0000-0000-0000A5000000}"/>
    <cellStyle name="Millares 17 2" xfId="69" xr:uid="{00000000-0005-0000-0000-0000A6000000}"/>
    <cellStyle name="Millares 17 2 2" xfId="250" xr:uid="{00000000-0005-0000-0000-0000A7000000}"/>
    <cellStyle name="Millares 17 2 2 2" xfId="617" xr:uid="{00000000-0005-0000-0000-0000A8000000}"/>
    <cellStyle name="Millares 17 2 2 2 2" xfId="1285" xr:uid="{92DC5966-72C9-4AB0-9265-C65446CF07B4}"/>
    <cellStyle name="Millares 17 2 2 2 3" xfId="1925" xr:uid="{8A658A5A-AE07-491B-AEAF-F9DFB25ABE84}"/>
    <cellStyle name="Millares 17 2 2 3" xfId="965" xr:uid="{08222B7A-7B4C-4CEC-86F5-46786BA001AE}"/>
    <cellStyle name="Millares 17 2 2 4" xfId="1605" xr:uid="{97F71AF1-87F3-45A8-8AE3-720B182F5E9A}"/>
    <cellStyle name="Millares 17 2 3" xfId="437" xr:uid="{00000000-0005-0000-0000-0000A9000000}"/>
    <cellStyle name="Millares 17 2 3 2" xfId="1125" xr:uid="{A181815C-6D61-4B26-AB8C-06DE10265CB6}"/>
    <cellStyle name="Millares 17 2 3 3" xfId="1765" xr:uid="{8E610BD1-63A6-481E-B029-48B4E2FE874D}"/>
    <cellStyle name="Millares 17 2 4" xfId="805" xr:uid="{03FD9A4F-697E-47FE-A647-2D0FB7205B8C}"/>
    <cellStyle name="Millares 17 2 5" xfId="1445" xr:uid="{5945E94B-4F6D-4136-82E0-084E2BB3BA66}"/>
    <cellStyle name="Millares 17 3" xfId="104" xr:uid="{00000000-0005-0000-0000-0000AA000000}"/>
    <cellStyle name="Millares 17 3 2" xfId="285" xr:uid="{00000000-0005-0000-0000-0000AB000000}"/>
    <cellStyle name="Millares 17 3 2 2" xfId="652" xr:uid="{00000000-0005-0000-0000-0000AC000000}"/>
    <cellStyle name="Millares 17 3 2 2 2" xfId="1317" xr:uid="{E69C36A1-392B-4054-985B-30BCC9DF7AF1}"/>
    <cellStyle name="Millares 17 3 2 2 3" xfId="1957" xr:uid="{2F1A5FC7-5FFC-493A-B05A-150946DD29E6}"/>
    <cellStyle name="Millares 17 3 2 3" xfId="997" xr:uid="{AC4105ED-B441-4037-A310-C5F5DF156B39}"/>
    <cellStyle name="Millares 17 3 2 4" xfId="1637" xr:uid="{41C76DBF-E163-4215-9121-BF7A6492D84A}"/>
    <cellStyle name="Millares 17 3 3" xfId="472" xr:uid="{00000000-0005-0000-0000-0000AD000000}"/>
    <cellStyle name="Millares 17 3 3 2" xfId="1157" xr:uid="{17D083CF-0460-40FA-9148-FA38EABE136A}"/>
    <cellStyle name="Millares 17 3 3 3" xfId="1797" xr:uid="{FB535DEB-4D60-4254-B44A-7DB7D2EDC6F6}"/>
    <cellStyle name="Millares 17 3 4" xfId="837" xr:uid="{BA7896CA-871F-41E1-96E5-71E6FF9EFCB3}"/>
    <cellStyle name="Millares 17 3 5" xfId="1477" xr:uid="{FF0158E0-E639-47FF-A0B4-2F8EF8562F4F}"/>
    <cellStyle name="Millares 17 4" xfId="139" xr:uid="{00000000-0005-0000-0000-0000AE000000}"/>
    <cellStyle name="Millares 17 4 2" xfId="320" xr:uid="{00000000-0005-0000-0000-0000AF000000}"/>
    <cellStyle name="Millares 17 4 2 2" xfId="687" xr:uid="{00000000-0005-0000-0000-0000B0000000}"/>
    <cellStyle name="Millares 17 4 2 2 2" xfId="1349" xr:uid="{917EA872-799B-44BC-A6DD-7D9A24615B26}"/>
    <cellStyle name="Millares 17 4 2 2 3" xfId="1989" xr:uid="{E8E74078-5822-4929-B055-93F5C5089ABF}"/>
    <cellStyle name="Millares 17 4 2 3" xfId="1029" xr:uid="{B9640F10-EA76-4502-87E0-818CBB055CD5}"/>
    <cellStyle name="Millares 17 4 2 4" xfId="1669" xr:uid="{5F36017D-13A2-4217-9FAB-4BCA4233440E}"/>
    <cellStyle name="Millares 17 4 3" xfId="507" xr:uid="{00000000-0005-0000-0000-0000B1000000}"/>
    <cellStyle name="Millares 17 4 3 2" xfId="1189" xr:uid="{17FF50DB-BC2A-468B-A207-48C28910A1F7}"/>
    <cellStyle name="Millares 17 4 3 3" xfId="1829" xr:uid="{DB8CA0AF-87C0-42D2-9F43-3155A1B0518A}"/>
    <cellStyle name="Millares 17 4 4" xfId="869" xr:uid="{D37E79C3-4E8B-4F96-B162-86860D1876B1}"/>
    <cellStyle name="Millares 17 4 5" xfId="1509" xr:uid="{D41B0138-2CD4-4B57-8E9A-86EF57DD4D22}"/>
    <cellStyle name="Millares 17 5" xfId="175" xr:uid="{00000000-0005-0000-0000-0000B2000000}"/>
    <cellStyle name="Millares 17 5 2" xfId="355" xr:uid="{00000000-0005-0000-0000-0000B3000000}"/>
    <cellStyle name="Millares 17 5 2 2" xfId="722" xr:uid="{00000000-0005-0000-0000-0000B4000000}"/>
    <cellStyle name="Millares 17 5 2 2 2" xfId="1381" xr:uid="{3BD1966B-6FAC-40D7-8A6B-CBF80C2F347C}"/>
    <cellStyle name="Millares 17 5 2 2 3" xfId="2021" xr:uid="{BB4A04D9-8E9B-44DB-8D3C-C31A6E2DF6CB}"/>
    <cellStyle name="Millares 17 5 2 3" xfId="1061" xr:uid="{3212A661-8DF0-467C-B445-82803D817E8E}"/>
    <cellStyle name="Millares 17 5 2 4" xfId="1701" xr:uid="{77A6E1EB-EA30-470C-AECE-7A9C9FB4EBDB}"/>
    <cellStyle name="Millares 17 5 3" xfId="542" xr:uid="{00000000-0005-0000-0000-0000B5000000}"/>
    <cellStyle name="Millares 17 5 3 2" xfId="1221" xr:uid="{174DC9C4-4507-4496-8BBC-AA7577F3B31B}"/>
    <cellStyle name="Millares 17 5 3 3" xfId="1861" xr:uid="{2DC47A32-5316-4BBF-9555-ED6CB799AD39}"/>
    <cellStyle name="Millares 17 5 4" xfId="901" xr:uid="{DC06F486-17B5-4685-A27F-B6027DBB20D9}"/>
    <cellStyle name="Millares 17 5 5" xfId="1541" xr:uid="{AE4CFE87-97C7-434A-8892-907B0C3CF5FC}"/>
    <cellStyle name="Millares 17 6" xfId="215" xr:uid="{00000000-0005-0000-0000-0000B6000000}"/>
    <cellStyle name="Millares 17 6 2" xfId="582" xr:uid="{00000000-0005-0000-0000-0000B7000000}"/>
    <cellStyle name="Millares 17 6 2 2" xfId="1253" xr:uid="{AF3F3FAB-52B0-4CF3-8104-A40484B2B9B2}"/>
    <cellStyle name="Millares 17 6 2 3" xfId="1893" xr:uid="{DB326B3C-7C56-4FB6-920A-66B14D9AC71C}"/>
    <cellStyle name="Millares 17 6 3" xfId="933" xr:uid="{C9F1B63E-C85A-4172-992E-A46EFBCFE507}"/>
    <cellStyle name="Millares 17 6 4" xfId="1573" xr:uid="{F5EFCE2D-2608-4186-870A-B3D4E7062D10}"/>
    <cellStyle name="Millares 17 7" xfId="402" xr:uid="{00000000-0005-0000-0000-0000B8000000}"/>
    <cellStyle name="Millares 17 7 2" xfId="1093" xr:uid="{F04F2C09-2F87-426D-9016-9A449740714D}"/>
    <cellStyle name="Millares 17 7 3" xfId="1733" xr:uid="{2696BB54-1B09-42F5-8217-735E7910626D}"/>
    <cellStyle name="Millares 17 8" xfId="773" xr:uid="{09E7F0B1-84BF-4380-ADA6-665EAED380A0}"/>
    <cellStyle name="Millares 17 9" xfId="1413" xr:uid="{59FF582A-C0CF-4CE6-94F5-4549D0D2B8D0}"/>
    <cellStyle name="Millares 18" xfId="35" xr:uid="{00000000-0005-0000-0000-0000B9000000}"/>
    <cellStyle name="Millares 18 2" xfId="70" xr:uid="{00000000-0005-0000-0000-0000BA000000}"/>
    <cellStyle name="Millares 18 2 2" xfId="251" xr:uid="{00000000-0005-0000-0000-0000BB000000}"/>
    <cellStyle name="Millares 18 2 2 2" xfId="618" xr:uid="{00000000-0005-0000-0000-0000BC000000}"/>
    <cellStyle name="Millares 18 2 2 2 2" xfId="1286" xr:uid="{B6A83062-CCB2-41D1-83DE-1AC0256CD203}"/>
    <cellStyle name="Millares 18 2 2 2 3" xfId="1926" xr:uid="{A7737FBB-512C-4374-A910-32F3F659BA75}"/>
    <cellStyle name="Millares 18 2 2 3" xfId="966" xr:uid="{A7A11B31-E8E4-4AF1-806B-D70A4928B19D}"/>
    <cellStyle name="Millares 18 2 2 4" xfId="1606" xr:uid="{9DBB01C6-B67C-4C28-B605-14AC355D0F70}"/>
    <cellStyle name="Millares 18 2 3" xfId="438" xr:uid="{00000000-0005-0000-0000-0000BD000000}"/>
    <cellStyle name="Millares 18 2 3 2" xfId="1126" xr:uid="{08E26B73-A757-4C98-8891-E71C2AECB9C1}"/>
    <cellStyle name="Millares 18 2 3 3" xfId="1766" xr:uid="{1FC56EB8-6C31-4AE3-AA68-432B970C3EE1}"/>
    <cellStyle name="Millares 18 2 4" xfId="806" xr:uid="{705EA674-0C7B-4D47-826B-8192646B7996}"/>
    <cellStyle name="Millares 18 2 5" xfId="1446" xr:uid="{08113359-247D-4635-9FE7-26DF6DD242ED}"/>
    <cellStyle name="Millares 18 3" xfId="105" xr:uid="{00000000-0005-0000-0000-0000BE000000}"/>
    <cellStyle name="Millares 18 3 2" xfId="286" xr:uid="{00000000-0005-0000-0000-0000BF000000}"/>
    <cellStyle name="Millares 18 3 2 2" xfId="653" xr:uid="{00000000-0005-0000-0000-0000C0000000}"/>
    <cellStyle name="Millares 18 3 2 2 2" xfId="1318" xr:uid="{76896131-09B2-4B95-93AF-BA18ADD5E3FE}"/>
    <cellStyle name="Millares 18 3 2 2 3" xfId="1958" xr:uid="{CAFE8644-E38F-4F02-B3A0-5A3CCE62CE91}"/>
    <cellStyle name="Millares 18 3 2 3" xfId="998" xr:uid="{B2F6874F-2AF5-4A57-BCE3-CF9B1470A221}"/>
    <cellStyle name="Millares 18 3 2 4" xfId="1638" xr:uid="{132D697F-A00A-4C6E-858A-96BC0F754355}"/>
    <cellStyle name="Millares 18 3 3" xfId="473" xr:uid="{00000000-0005-0000-0000-0000C1000000}"/>
    <cellStyle name="Millares 18 3 3 2" xfId="1158" xr:uid="{E33A0771-C150-4455-A7A2-7E3AE41173E9}"/>
    <cellStyle name="Millares 18 3 3 3" xfId="1798" xr:uid="{59457C05-2A22-4D8C-9AE3-23A08793B888}"/>
    <cellStyle name="Millares 18 3 4" xfId="838" xr:uid="{6638D47C-6CE0-48FB-A338-C884AC194EE7}"/>
    <cellStyle name="Millares 18 3 5" xfId="1478" xr:uid="{8464BF01-CC72-4C42-93D6-DE1AA330BF18}"/>
    <cellStyle name="Millares 18 4" xfId="140" xr:uid="{00000000-0005-0000-0000-0000C2000000}"/>
    <cellStyle name="Millares 18 4 2" xfId="321" xr:uid="{00000000-0005-0000-0000-0000C3000000}"/>
    <cellStyle name="Millares 18 4 2 2" xfId="688" xr:uid="{00000000-0005-0000-0000-0000C4000000}"/>
    <cellStyle name="Millares 18 4 2 2 2" xfId="1350" xr:uid="{8D841319-2CD6-46AF-A14B-FCF3469C73EC}"/>
    <cellStyle name="Millares 18 4 2 2 3" xfId="1990" xr:uid="{60CD4CC4-4557-45B0-BD63-1E8440EB2AAB}"/>
    <cellStyle name="Millares 18 4 2 3" xfId="1030" xr:uid="{C5412CA9-B9AF-4889-8DD5-22B7E09D4B75}"/>
    <cellStyle name="Millares 18 4 2 4" xfId="1670" xr:uid="{C894D25C-A633-409A-ACDE-2EBD852768A9}"/>
    <cellStyle name="Millares 18 4 3" xfId="508" xr:uid="{00000000-0005-0000-0000-0000C5000000}"/>
    <cellStyle name="Millares 18 4 3 2" xfId="1190" xr:uid="{2E5A5127-1238-48A2-8C6B-99EB96009825}"/>
    <cellStyle name="Millares 18 4 3 3" xfId="1830" xr:uid="{D45AACF3-2884-43C5-97AD-7E8BF7DC7CFE}"/>
    <cellStyle name="Millares 18 4 4" xfId="870" xr:uid="{8BDCCB3A-D71B-46FF-A9E5-AF92935BDE86}"/>
    <cellStyle name="Millares 18 4 5" xfId="1510" xr:uid="{7BA0DC11-8179-44E1-87D1-8B2EAF8457C4}"/>
    <cellStyle name="Millares 18 5" xfId="176" xr:uid="{00000000-0005-0000-0000-0000C6000000}"/>
    <cellStyle name="Millares 18 5 2" xfId="356" xr:uid="{00000000-0005-0000-0000-0000C7000000}"/>
    <cellStyle name="Millares 18 5 2 2" xfId="723" xr:uid="{00000000-0005-0000-0000-0000C8000000}"/>
    <cellStyle name="Millares 18 5 2 2 2" xfId="1382" xr:uid="{AC1F5C0D-0474-4952-9426-BB8420E05327}"/>
    <cellStyle name="Millares 18 5 2 2 3" xfId="2022" xr:uid="{32E8D8B1-AC2D-4A2A-ACEE-9EA85AD38BCC}"/>
    <cellStyle name="Millares 18 5 2 3" xfId="1062" xr:uid="{C898123C-6300-41C4-BD85-CAB904E44A1A}"/>
    <cellStyle name="Millares 18 5 2 4" xfId="1702" xr:uid="{B0FC4FBE-E4FE-4CC5-925E-F8910A238507}"/>
    <cellStyle name="Millares 18 5 3" xfId="543" xr:uid="{00000000-0005-0000-0000-0000C9000000}"/>
    <cellStyle name="Millares 18 5 3 2" xfId="1222" xr:uid="{631BCAB7-9311-4A52-A3A4-B111E35816B7}"/>
    <cellStyle name="Millares 18 5 3 3" xfId="1862" xr:uid="{4C846531-1C5E-4386-B440-37DCE092F9E7}"/>
    <cellStyle name="Millares 18 5 4" xfId="902" xr:uid="{0A0C388D-9683-4A55-B215-2CB0771A4F2B}"/>
    <cellStyle name="Millares 18 5 5" xfId="1542" xr:uid="{41342F50-8698-439E-AA5B-C52A1729DB1C}"/>
    <cellStyle name="Millares 18 6" xfId="216" xr:uid="{00000000-0005-0000-0000-0000CA000000}"/>
    <cellStyle name="Millares 18 6 2" xfId="583" xr:uid="{00000000-0005-0000-0000-0000CB000000}"/>
    <cellStyle name="Millares 18 6 2 2" xfId="1254" xr:uid="{CF7072D3-4267-4DB7-ACBC-4993C337C53E}"/>
    <cellStyle name="Millares 18 6 2 3" xfId="1894" xr:uid="{A5A7464F-72E4-4389-B70F-D3BD10811688}"/>
    <cellStyle name="Millares 18 6 3" xfId="934" xr:uid="{5EAC485E-1E3C-41BC-91F7-4249248858C1}"/>
    <cellStyle name="Millares 18 6 4" xfId="1574" xr:uid="{3E483C76-112F-4097-B439-46E1C9527816}"/>
    <cellStyle name="Millares 18 7" xfId="403" xr:uid="{00000000-0005-0000-0000-0000CC000000}"/>
    <cellStyle name="Millares 18 7 2" xfId="1094" xr:uid="{D646630F-D3DF-4C95-A001-EF28AEA984F9}"/>
    <cellStyle name="Millares 18 7 3" xfId="1734" xr:uid="{635348AD-937F-493D-A495-89E32EC4A899}"/>
    <cellStyle name="Millares 18 8" xfId="774" xr:uid="{B7DA6D9D-80E9-4D0D-824F-F1070F3F1E3D}"/>
    <cellStyle name="Millares 18 9" xfId="1414" xr:uid="{A4ACF5B9-D310-43E9-AB0C-761747AAD186}"/>
    <cellStyle name="Millares 19" xfId="36" xr:uid="{00000000-0005-0000-0000-0000CD000000}"/>
    <cellStyle name="Millares 19 2" xfId="71" xr:uid="{00000000-0005-0000-0000-0000CE000000}"/>
    <cellStyle name="Millares 19 2 2" xfId="252" xr:uid="{00000000-0005-0000-0000-0000CF000000}"/>
    <cellStyle name="Millares 19 2 2 2" xfId="619" xr:uid="{00000000-0005-0000-0000-0000D0000000}"/>
    <cellStyle name="Millares 19 2 2 2 2" xfId="1287" xr:uid="{87330C21-8ABC-43F8-8446-2B60D9255B0E}"/>
    <cellStyle name="Millares 19 2 2 2 3" xfId="1927" xr:uid="{4F9E32F8-D06A-49FA-83A4-828EE02865A7}"/>
    <cellStyle name="Millares 19 2 2 3" xfId="967" xr:uid="{1E0C09CB-1586-4F13-80C4-2816284622DE}"/>
    <cellStyle name="Millares 19 2 2 4" xfId="1607" xr:uid="{18E4268A-335D-496C-B0A4-0E7705DEDD87}"/>
    <cellStyle name="Millares 19 2 3" xfId="439" xr:uid="{00000000-0005-0000-0000-0000D1000000}"/>
    <cellStyle name="Millares 19 2 3 2" xfId="1127" xr:uid="{85B26D0E-400A-4761-BB3E-C408CA2EA7BB}"/>
    <cellStyle name="Millares 19 2 3 3" xfId="1767" xr:uid="{8A7DF289-3370-4D38-9E0C-27B760580B7D}"/>
    <cellStyle name="Millares 19 2 4" xfId="807" xr:uid="{5CB04BAB-E422-4448-9F14-771C0B8FE98A}"/>
    <cellStyle name="Millares 19 2 5" xfId="1447" xr:uid="{51498EDA-0007-42AD-9A3F-0BA17454D409}"/>
    <cellStyle name="Millares 19 3" xfId="106" xr:uid="{00000000-0005-0000-0000-0000D2000000}"/>
    <cellStyle name="Millares 19 3 2" xfId="287" xr:uid="{00000000-0005-0000-0000-0000D3000000}"/>
    <cellStyle name="Millares 19 3 2 2" xfId="654" xr:uid="{00000000-0005-0000-0000-0000D4000000}"/>
    <cellStyle name="Millares 19 3 2 2 2" xfId="1319" xr:uid="{D9E2F82B-7561-40B3-AA5D-8D7E5BBD5C95}"/>
    <cellStyle name="Millares 19 3 2 2 3" xfId="1959" xr:uid="{9C97FBE1-EFC8-48F4-8D4A-AFB6C6AACE29}"/>
    <cellStyle name="Millares 19 3 2 3" xfId="999" xr:uid="{20F201B1-D399-4F95-81B9-7973324A0941}"/>
    <cellStyle name="Millares 19 3 2 4" xfId="1639" xr:uid="{CA4CE586-B1E5-4657-BC54-5C0525478DD1}"/>
    <cellStyle name="Millares 19 3 3" xfId="474" xr:uid="{00000000-0005-0000-0000-0000D5000000}"/>
    <cellStyle name="Millares 19 3 3 2" xfId="1159" xr:uid="{86B5842C-EC43-4CAB-9945-15B76517988D}"/>
    <cellStyle name="Millares 19 3 3 3" xfId="1799" xr:uid="{ECD14483-1747-4C60-BDE5-B894D5374E5B}"/>
    <cellStyle name="Millares 19 3 4" xfId="839" xr:uid="{F4B4DBB1-0E92-432E-BC3A-A812CE9345FC}"/>
    <cellStyle name="Millares 19 3 5" xfId="1479" xr:uid="{7CDA5147-8FA2-49B0-87A2-335A0B022E04}"/>
    <cellStyle name="Millares 19 4" xfId="141" xr:uid="{00000000-0005-0000-0000-0000D6000000}"/>
    <cellStyle name="Millares 19 4 2" xfId="322" xr:uid="{00000000-0005-0000-0000-0000D7000000}"/>
    <cellStyle name="Millares 19 4 2 2" xfId="689" xr:uid="{00000000-0005-0000-0000-0000D8000000}"/>
    <cellStyle name="Millares 19 4 2 2 2" xfId="1351" xr:uid="{0B9FC86F-C907-442E-8004-6E3E8DE2F4C5}"/>
    <cellStyle name="Millares 19 4 2 2 3" xfId="1991" xr:uid="{294CDC02-85F6-487E-8383-8475CF398836}"/>
    <cellStyle name="Millares 19 4 2 3" xfId="1031" xr:uid="{0C772779-0660-4390-B0C9-B57AD5FC5058}"/>
    <cellStyle name="Millares 19 4 2 4" xfId="1671" xr:uid="{61319B37-4A96-4F5A-A70D-118294A60A75}"/>
    <cellStyle name="Millares 19 4 3" xfId="509" xr:uid="{00000000-0005-0000-0000-0000D9000000}"/>
    <cellStyle name="Millares 19 4 3 2" xfId="1191" xr:uid="{8319F706-AF5B-4D4D-A7AD-3EF308717EAA}"/>
    <cellStyle name="Millares 19 4 3 3" xfId="1831" xr:uid="{4E7F2CC1-F981-49C1-B2DC-716EAD327132}"/>
    <cellStyle name="Millares 19 4 4" xfId="871" xr:uid="{E6E9BF9B-3367-485A-B4C3-7CC411B31D61}"/>
    <cellStyle name="Millares 19 4 5" xfId="1511" xr:uid="{FD950C98-8772-4A48-9C05-B08B050D2BB8}"/>
    <cellStyle name="Millares 19 5" xfId="177" xr:uid="{00000000-0005-0000-0000-0000DA000000}"/>
    <cellStyle name="Millares 19 5 2" xfId="357" xr:uid="{00000000-0005-0000-0000-0000DB000000}"/>
    <cellStyle name="Millares 19 5 2 2" xfId="724" xr:uid="{00000000-0005-0000-0000-0000DC000000}"/>
    <cellStyle name="Millares 19 5 2 2 2" xfId="1383" xr:uid="{017DED0B-0F3E-4133-8B59-01E761C789D7}"/>
    <cellStyle name="Millares 19 5 2 2 3" xfId="2023" xr:uid="{219F7F6E-6175-4EB7-A457-614810BDE765}"/>
    <cellStyle name="Millares 19 5 2 3" xfId="1063" xr:uid="{194141C8-EBD9-44B3-B0DB-F3363DBEAD0C}"/>
    <cellStyle name="Millares 19 5 2 4" xfId="1703" xr:uid="{E863AF56-E1B1-43F9-B863-9106DFE4FD7D}"/>
    <cellStyle name="Millares 19 5 3" xfId="544" xr:uid="{00000000-0005-0000-0000-0000DD000000}"/>
    <cellStyle name="Millares 19 5 3 2" xfId="1223" xr:uid="{AC5FA26F-9005-49FF-9ACB-B2752441AA39}"/>
    <cellStyle name="Millares 19 5 3 3" xfId="1863" xr:uid="{C7B96218-5080-4B24-BF49-C0C2A1807102}"/>
    <cellStyle name="Millares 19 5 4" xfId="903" xr:uid="{ABEEFEDA-1FC9-4860-AFA1-FF53F4BC8820}"/>
    <cellStyle name="Millares 19 5 5" xfId="1543" xr:uid="{9C39E020-A2C8-418F-A9DF-D1F66CDE4E91}"/>
    <cellStyle name="Millares 19 6" xfId="217" xr:uid="{00000000-0005-0000-0000-0000DE000000}"/>
    <cellStyle name="Millares 19 6 2" xfId="584" xr:uid="{00000000-0005-0000-0000-0000DF000000}"/>
    <cellStyle name="Millares 19 6 2 2" xfId="1255" xr:uid="{A5284D66-0E31-4EEC-9CDA-88DB888AAABD}"/>
    <cellStyle name="Millares 19 6 2 3" xfId="1895" xr:uid="{BBDE6CC8-1B99-4613-AB78-BCBFD81A8355}"/>
    <cellStyle name="Millares 19 6 3" xfId="935" xr:uid="{924437E5-FAF8-4A0B-B933-315391038802}"/>
    <cellStyle name="Millares 19 6 4" xfId="1575" xr:uid="{2CF75ACF-9676-4A48-B586-AEFEC482ED96}"/>
    <cellStyle name="Millares 19 7" xfId="404" xr:uid="{00000000-0005-0000-0000-0000E0000000}"/>
    <cellStyle name="Millares 19 7 2" xfId="1095" xr:uid="{20D173A0-7B16-4E7B-B7BA-141A2C27DA23}"/>
    <cellStyle name="Millares 19 7 3" xfId="1735" xr:uid="{1E61BB7D-31AD-40DB-B09B-D4A0727BB2D4}"/>
    <cellStyle name="Millares 19 8" xfId="775" xr:uid="{B3301A56-C1D4-4FE3-9A01-C7BF02AAEDD6}"/>
    <cellStyle name="Millares 19 9" xfId="1415" xr:uid="{86642BE5-C93F-42E3-A3DF-414836CCEA09}"/>
    <cellStyle name="Millares 2" xfId="11" xr:uid="{00000000-0005-0000-0000-0000E1000000}"/>
    <cellStyle name="Millares 2 2" xfId="49" xr:uid="{00000000-0005-0000-0000-0000E2000000}"/>
    <cellStyle name="Millares 2 2 2" xfId="230" xr:uid="{00000000-0005-0000-0000-0000E3000000}"/>
    <cellStyle name="Millares 2 2 2 2" xfId="597" xr:uid="{00000000-0005-0000-0000-0000E4000000}"/>
    <cellStyle name="Millares 2 2 2 2 2" xfId="1267" xr:uid="{1D3ED754-4346-483C-A04F-87A7215DF11A}"/>
    <cellStyle name="Millares 2 2 2 2 3" xfId="1907" xr:uid="{7A8C2D15-33D1-4363-8E76-7DF162DA8625}"/>
    <cellStyle name="Millares 2 2 2 3" xfId="947" xr:uid="{90D6B6D2-0E6E-4786-9680-407414CCB670}"/>
    <cellStyle name="Millares 2 2 2 4" xfId="1587" xr:uid="{67F6482A-2232-4192-8420-D7E2D682F4EB}"/>
    <cellStyle name="Millares 2 2 3" xfId="417" xr:uid="{00000000-0005-0000-0000-0000E5000000}"/>
    <cellStyle name="Millares 2 2 3 2" xfId="1107" xr:uid="{7FC72E26-E0DD-46F5-BE4A-92D12EFFEB7F}"/>
    <cellStyle name="Millares 2 2 3 3" xfId="1747" xr:uid="{4E187A69-39D2-4805-9EE3-397FA349BF99}"/>
    <cellStyle name="Millares 2 2 4" xfId="787" xr:uid="{FA3EAA11-712E-48C9-B804-4DE76C84DF49}"/>
    <cellStyle name="Millares 2 2 5" xfId="1427" xr:uid="{ED37749E-84F3-4565-84FA-F2F056227A60}"/>
    <cellStyle name="Millares 2 3" xfId="84" xr:uid="{00000000-0005-0000-0000-0000E6000000}"/>
    <cellStyle name="Millares 2 3 2" xfId="265" xr:uid="{00000000-0005-0000-0000-0000E7000000}"/>
    <cellStyle name="Millares 2 3 2 2" xfId="632" xr:uid="{00000000-0005-0000-0000-0000E8000000}"/>
    <cellStyle name="Millares 2 3 2 2 2" xfId="1299" xr:uid="{AEEFA4B4-0C74-4E17-B9D1-9508908DC718}"/>
    <cellStyle name="Millares 2 3 2 2 3" xfId="1939" xr:uid="{CD96D057-748C-4269-BADF-FD16B1AB2E9E}"/>
    <cellStyle name="Millares 2 3 2 3" xfId="979" xr:uid="{F3559581-887B-4724-84CF-0069CCE061DE}"/>
    <cellStyle name="Millares 2 3 2 4" xfId="1619" xr:uid="{E9142F12-4330-4C40-B148-7BCAD75F14E2}"/>
    <cellStyle name="Millares 2 3 3" xfId="452" xr:uid="{00000000-0005-0000-0000-0000E9000000}"/>
    <cellStyle name="Millares 2 3 3 2" xfId="1139" xr:uid="{105FF821-899C-4879-9E46-DA0192FD16E8}"/>
    <cellStyle name="Millares 2 3 3 3" xfId="1779" xr:uid="{8E6FB9B9-4293-4AF6-855F-6FDAD6F26991}"/>
    <cellStyle name="Millares 2 3 4" xfId="819" xr:uid="{88BCAA3A-3B33-4848-AAA4-5F39D3643F79}"/>
    <cellStyle name="Millares 2 3 5" xfId="1459" xr:uid="{069DAC0B-ABBA-414E-AA39-DD72DE6CAF32}"/>
    <cellStyle name="Millares 2 4" xfId="119" xr:uid="{00000000-0005-0000-0000-0000EA000000}"/>
    <cellStyle name="Millares 2 4 2" xfId="300" xr:uid="{00000000-0005-0000-0000-0000EB000000}"/>
    <cellStyle name="Millares 2 4 2 2" xfId="667" xr:uid="{00000000-0005-0000-0000-0000EC000000}"/>
    <cellStyle name="Millares 2 4 2 2 2" xfId="1331" xr:uid="{0F6429DC-FED0-405B-897D-91BB76CF869A}"/>
    <cellStyle name="Millares 2 4 2 2 3" xfId="1971" xr:uid="{B1D1A5AA-D0AB-42EA-AFCF-11796163E06D}"/>
    <cellStyle name="Millares 2 4 2 3" xfId="1011" xr:uid="{BF2F7F4E-6864-441C-8128-3829CD9090D2}"/>
    <cellStyle name="Millares 2 4 2 4" xfId="1651" xr:uid="{7E5B614D-E520-438E-968C-9E3FC5DA93C7}"/>
    <cellStyle name="Millares 2 4 3" xfId="487" xr:uid="{00000000-0005-0000-0000-0000ED000000}"/>
    <cellStyle name="Millares 2 4 3 2" xfId="1171" xr:uid="{3762CC99-EAB9-4278-8563-98AC7646EF95}"/>
    <cellStyle name="Millares 2 4 3 3" xfId="1811" xr:uid="{7E355046-47EA-44D5-9BE4-71856AF1F8C0}"/>
    <cellStyle name="Millares 2 4 4" xfId="851" xr:uid="{90B39116-67EB-4A79-A072-7F89DEC57151}"/>
    <cellStyle name="Millares 2 4 5" xfId="1491" xr:uid="{52EC4313-0542-4A26-862E-4C302507A11D}"/>
    <cellStyle name="Millares 2 5" xfId="155" xr:uid="{00000000-0005-0000-0000-0000EE000000}"/>
    <cellStyle name="Millares 2 5 2" xfId="335" xr:uid="{00000000-0005-0000-0000-0000EF000000}"/>
    <cellStyle name="Millares 2 5 2 2" xfId="702" xr:uid="{00000000-0005-0000-0000-0000F0000000}"/>
    <cellStyle name="Millares 2 5 2 2 2" xfId="1363" xr:uid="{5F9F78FD-747D-4A97-8B21-FC2D0F147714}"/>
    <cellStyle name="Millares 2 5 2 2 3" xfId="2003" xr:uid="{8B36EA4C-465B-4755-852F-1BCC696BEB2C}"/>
    <cellStyle name="Millares 2 5 2 3" xfId="1043" xr:uid="{37683BE6-351A-4475-B4B9-110015FA8E1F}"/>
    <cellStyle name="Millares 2 5 2 4" xfId="1683" xr:uid="{2C5C3BEB-2764-454C-878B-810BCF757B22}"/>
    <cellStyle name="Millares 2 5 3" xfId="522" xr:uid="{00000000-0005-0000-0000-0000F1000000}"/>
    <cellStyle name="Millares 2 5 3 2" xfId="1203" xr:uid="{4F786A1F-1D98-4EB2-B95D-04351EAB7ECD}"/>
    <cellStyle name="Millares 2 5 3 3" xfId="1843" xr:uid="{92F5BCF7-79CF-4DC4-A761-A85F6AB399DA}"/>
    <cellStyle name="Millares 2 5 4" xfId="883" xr:uid="{16508F3E-67EB-4672-B363-D9F1894CC6D0}"/>
    <cellStyle name="Millares 2 5 5" xfId="1523" xr:uid="{EEBF5BDE-791A-4BAA-9118-908961C23CA3}"/>
    <cellStyle name="Millares 2 6" xfId="196" xr:uid="{00000000-0005-0000-0000-0000F2000000}"/>
    <cellStyle name="Millares 2 6 2" xfId="563" xr:uid="{00000000-0005-0000-0000-0000F3000000}"/>
    <cellStyle name="Millares 2 6 2 2" xfId="1235" xr:uid="{6531791F-E8C5-4C39-8E01-6588F55F3002}"/>
    <cellStyle name="Millares 2 6 2 3" xfId="1875" xr:uid="{7EBA29A5-B0E7-4657-8D38-4C701E3E6866}"/>
    <cellStyle name="Millares 2 6 3" xfId="915" xr:uid="{7C561AFE-B84B-4C57-97B1-EF19E147E358}"/>
    <cellStyle name="Millares 2 6 4" xfId="1555" xr:uid="{9C2A8ACB-CE5F-41C1-9E7E-6E9B97EB436D}"/>
    <cellStyle name="Millares 2 7" xfId="383" xr:uid="{00000000-0005-0000-0000-0000F4000000}"/>
    <cellStyle name="Millares 2 7 2" xfId="1075" xr:uid="{582C1EB0-DFFD-4693-B361-7EEB2387268E}"/>
    <cellStyle name="Millares 2 7 3" xfId="1715" xr:uid="{3DC49593-4D89-4DC9-B436-31C00AA69963}"/>
    <cellStyle name="Millares 2 8" xfId="755" xr:uid="{CEB417A7-DEC8-44CD-9F4F-5C2FA4364021}"/>
    <cellStyle name="Millares 2 9" xfId="1395" xr:uid="{A584C5BB-6B8D-4538-B4F7-2526604243C0}"/>
    <cellStyle name="Millares 20" xfId="27" xr:uid="{00000000-0005-0000-0000-0000F5000000}"/>
    <cellStyle name="Millares 20 2" xfId="62" xr:uid="{00000000-0005-0000-0000-0000F6000000}"/>
    <cellStyle name="Millares 20 2 2" xfId="243" xr:uid="{00000000-0005-0000-0000-0000F7000000}"/>
    <cellStyle name="Millares 20 2 2 2" xfId="610" xr:uid="{00000000-0005-0000-0000-0000F8000000}"/>
    <cellStyle name="Millares 20 2 2 2 2" xfId="1278" xr:uid="{BC0365C7-B9DB-4420-AEFC-603994E57BA8}"/>
    <cellStyle name="Millares 20 2 2 2 3" xfId="1918" xr:uid="{EDE13930-D1C6-49D9-8B05-4DFC7D096E92}"/>
    <cellStyle name="Millares 20 2 2 3" xfId="958" xr:uid="{111B22F5-6E14-4EEC-A6AB-6C05CB7444FD}"/>
    <cellStyle name="Millares 20 2 2 4" xfId="1598" xr:uid="{17AFE8D3-B07B-4B04-8091-73FEE11A799F}"/>
    <cellStyle name="Millares 20 2 3" xfId="430" xr:uid="{00000000-0005-0000-0000-0000F9000000}"/>
    <cellStyle name="Millares 20 2 3 2" xfId="1118" xr:uid="{02DF1A31-59D5-4D1B-BA92-A0A53DAAD142}"/>
    <cellStyle name="Millares 20 2 3 3" xfId="1758" xr:uid="{BE5DB95C-21C7-4EE8-86BF-F970A7300644}"/>
    <cellStyle name="Millares 20 2 4" xfId="798" xr:uid="{EAE21D4F-A859-4D15-BACE-69337999E62C}"/>
    <cellStyle name="Millares 20 2 5" xfId="1438" xr:uid="{23D502EA-25D6-4546-AF72-AF710CDB573D}"/>
    <cellStyle name="Millares 20 3" xfId="97" xr:uid="{00000000-0005-0000-0000-0000FA000000}"/>
    <cellStyle name="Millares 20 3 2" xfId="278" xr:uid="{00000000-0005-0000-0000-0000FB000000}"/>
    <cellStyle name="Millares 20 3 2 2" xfId="645" xr:uid="{00000000-0005-0000-0000-0000FC000000}"/>
    <cellStyle name="Millares 20 3 2 2 2" xfId="1310" xr:uid="{09187468-9109-4E66-8681-1EB010801061}"/>
    <cellStyle name="Millares 20 3 2 2 3" xfId="1950" xr:uid="{F6826DE2-3423-4608-BDC5-37FFBA6FB7E4}"/>
    <cellStyle name="Millares 20 3 2 3" xfId="990" xr:uid="{86A1A75E-730F-4847-BA7F-62735E2BC3FE}"/>
    <cellStyle name="Millares 20 3 2 4" xfId="1630" xr:uid="{951DA8E8-F7C9-4F9B-9151-54B27BA86546}"/>
    <cellStyle name="Millares 20 3 3" xfId="465" xr:uid="{00000000-0005-0000-0000-0000FD000000}"/>
    <cellStyle name="Millares 20 3 3 2" xfId="1150" xr:uid="{FD2B4C40-9F8D-4ECB-95D2-FA86B48A0BAE}"/>
    <cellStyle name="Millares 20 3 3 3" xfId="1790" xr:uid="{643B6B7F-4147-4A2C-A1BF-960E9C9B9C45}"/>
    <cellStyle name="Millares 20 3 4" xfId="830" xr:uid="{E087A0DD-400F-43E7-B1EE-C534EAB0BCBB}"/>
    <cellStyle name="Millares 20 3 5" xfId="1470" xr:uid="{B9232D7D-D7E2-4F7A-8F26-D4608B5B7A07}"/>
    <cellStyle name="Millares 20 4" xfId="132" xr:uid="{00000000-0005-0000-0000-0000FE000000}"/>
    <cellStyle name="Millares 20 4 2" xfId="313" xr:uid="{00000000-0005-0000-0000-0000FF000000}"/>
    <cellStyle name="Millares 20 4 2 2" xfId="680" xr:uid="{00000000-0005-0000-0000-000000010000}"/>
    <cellStyle name="Millares 20 4 2 2 2" xfId="1342" xr:uid="{65BDBAD1-9557-4DAC-859A-09B3B7C8E595}"/>
    <cellStyle name="Millares 20 4 2 2 3" xfId="1982" xr:uid="{E0F6E5BE-90CD-49C4-8D80-37703400B446}"/>
    <cellStyle name="Millares 20 4 2 3" xfId="1022" xr:uid="{51EF760E-10C9-44B5-895E-FDA29FABBE37}"/>
    <cellStyle name="Millares 20 4 2 4" xfId="1662" xr:uid="{A8FB1114-0D32-4F16-A5E3-1D9BBA6F6CF3}"/>
    <cellStyle name="Millares 20 4 3" xfId="500" xr:uid="{00000000-0005-0000-0000-000001010000}"/>
    <cellStyle name="Millares 20 4 3 2" xfId="1182" xr:uid="{20BD533D-6F77-459C-BE16-68BBC8F07B74}"/>
    <cellStyle name="Millares 20 4 3 3" xfId="1822" xr:uid="{23D56689-CBBC-451A-9C71-051672A163FD}"/>
    <cellStyle name="Millares 20 4 4" xfId="862" xr:uid="{60C325FF-8910-4C31-BF46-6B8A92684639}"/>
    <cellStyle name="Millares 20 4 5" xfId="1502" xr:uid="{77D5EC7A-CCBA-476B-8D2B-9C2F03E33562}"/>
    <cellStyle name="Millares 20 5" xfId="168" xr:uid="{00000000-0005-0000-0000-000002010000}"/>
    <cellStyle name="Millares 20 5 2" xfId="348" xr:uid="{00000000-0005-0000-0000-000003010000}"/>
    <cellStyle name="Millares 20 5 2 2" xfId="715" xr:uid="{00000000-0005-0000-0000-000004010000}"/>
    <cellStyle name="Millares 20 5 2 2 2" xfId="1374" xr:uid="{DC15A736-4AB2-4CBE-B0BF-A0676E3E643F}"/>
    <cellStyle name="Millares 20 5 2 2 3" xfId="2014" xr:uid="{212E6C08-2B64-45B5-B32A-C287CD373AA2}"/>
    <cellStyle name="Millares 20 5 2 3" xfId="1054" xr:uid="{CEE32CF1-FCA9-411C-80C0-784A62E75646}"/>
    <cellStyle name="Millares 20 5 2 4" xfId="1694" xr:uid="{DB8D9575-FF9F-4289-8968-2255FCFE67BD}"/>
    <cellStyle name="Millares 20 5 3" xfId="535" xr:uid="{00000000-0005-0000-0000-000005010000}"/>
    <cellStyle name="Millares 20 5 3 2" xfId="1214" xr:uid="{65BAD828-E247-4B67-8539-720738808C6B}"/>
    <cellStyle name="Millares 20 5 3 3" xfId="1854" xr:uid="{C3339DD0-F0CF-42FC-BC21-3273F0437CA9}"/>
    <cellStyle name="Millares 20 5 4" xfId="894" xr:uid="{2D4A452B-3311-48C8-B798-BC7DBD36110B}"/>
    <cellStyle name="Millares 20 5 5" xfId="1534" xr:uid="{84FDCEDE-EE17-4927-B34B-E26DE93628C7}"/>
    <cellStyle name="Millares 20 6" xfId="208" xr:uid="{00000000-0005-0000-0000-000006010000}"/>
    <cellStyle name="Millares 20 6 2" xfId="575" xr:uid="{00000000-0005-0000-0000-000007010000}"/>
    <cellStyle name="Millares 20 6 2 2" xfId="1246" xr:uid="{5C960A8E-3BE7-4DE7-9993-B883FCA1BB76}"/>
    <cellStyle name="Millares 20 6 2 3" xfId="1886" xr:uid="{D17A7EA2-EEFF-4AD6-950A-BD5B269ADA7E}"/>
    <cellStyle name="Millares 20 6 3" xfId="926" xr:uid="{970E8E1D-7473-4D1F-8158-FBB8552A5006}"/>
    <cellStyle name="Millares 20 6 4" xfId="1566" xr:uid="{4DCD5F8A-9F5A-42EA-9BC5-E7615B68BDBC}"/>
    <cellStyle name="Millares 20 7" xfId="395" xr:uid="{00000000-0005-0000-0000-000008010000}"/>
    <cellStyle name="Millares 20 7 2" xfId="1086" xr:uid="{509B7B1D-8DBB-452D-8535-A98E9F829334}"/>
    <cellStyle name="Millares 20 7 3" xfId="1726" xr:uid="{B5791686-607F-4641-8233-3FB9C57D14EC}"/>
    <cellStyle name="Millares 20 8" xfId="766" xr:uid="{84942D4C-B496-4738-A9BC-80EC68DE813B}"/>
    <cellStyle name="Millares 20 9" xfId="1406" xr:uid="{089927F7-4EF2-45A7-86E1-5107D891602C}"/>
    <cellStyle name="Millares 21" xfId="31" xr:uid="{00000000-0005-0000-0000-000009010000}"/>
    <cellStyle name="Millares 21 2" xfId="66" xr:uid="{00000000-0005-0000-0000-00000A010000}"/>
    <cellStyle name="Millares 21 2 2" xfId="247" xr:uid="{00000000-0005-0000-0000-00000B010000}"/>
    <cellStyle name="Millares 21 2 2 2" xfId="614" xr:uid="{00000000-0005-0000-0000-00000C010000}"/>
    <cellStyle name="Millares 21 2 2 2 2" xfId="1282" xr:uid="{DEAE81DF-29F0-4551-8DAE-704735682B59}"/>
    <cellStyle name="Millares 21 2 2 2 3" xfId="1922" xr:uid="{FDD6A5B3-EB20-48F1-AC4C-02581B4423AC}"/>
    <cellStyle name="Millares 21 2 2 3" xfId="962" xr:uid="{039485A1-4A26-46BA-93EC-D80C054640F3}"/>
    <cellStyle name="Millares 21 2 2 4" xfId="1602" xr:uid="{B01D279C-5934-4CE5-9897-5C842C7A20BC}"/>
    <cellStyle name="Millares 21 2 3" xfId="434" xr:uid="{00000000-0005-0000-0000-00000D010000}"/>
    <cellStyle name="Millares 21 2 3 2" xfId="1122" xr:uid="{D2609303-B31F-43FE-A8D0-529F4A09CB1E}"/>
    <cellStyle name="Millares 21 2 3 3" xfId="1762" xr:uid="{929E426A-53D7-4356-9B1A-D9C31D2783B6}"/>
    <cellStyle name="Millares 21 2 4" xfId="802" xr:uid="{BD2C607E-BA26-48C0-A4FE-3DF0F049F6B3}"/>
    <cellStyle name="Millares 21 2 5" xfId="1442" xr:uid="{A17B36F6-B632-40A3-9CBB-3CF807D7D670}"/>
    <cellStyle name="Millares 21 3" xfId="101" xr:uid="{00000000-0005-0000-0000-00000E010000}"/>
    <cellStyle name="Millares 21 3 2" xfId="282" xr:uid="{00000000-0005-0000-0000-00000F010000}"/>
    <cellStyle name="Millares 21 3 2 2" xfId="649" xr:uid="{00000000-0005-0000-0000-000010010000}"/>
    <cellStyle name="Millares 21 3 2 2 2" xfId="1314" xr:uid="{53F495AA-3E0D-4277-A08C-F01CDF4F4B8A}"/>
    <cellStyle name="Millares 21 3 2 2 3" xfId="1954" xr:uid="{F4778412-F496-4A63-A2D2-96F0E5D1718E}"/>
    <cellStyle name="Millares 21 3 2 3" xfId="994" xr:uid="{4F0C19AB-D143-4686-ABA6-C5560E088813}"/>
    <cellStyle name="Millares 21 3 2 4" xfId="1634" xr:uid="{5905AF90-25F2-493C-A63D-9D3411A70AA5}"/>
    <cellStyle name="Millares 21 3 3" xfId="469" xr:uid="{00000000-0005-0000-0000-000011010000}"/>
    <cellStyle name="Millares 21 3 3 2" xfId="1154" xr:uid="{25CF3E4C-EDE2-44C9-B5B5-486C54132FA9}"/>
    <cellStyle name="Millares 21 3 3 3" xfId="1794" xr:uid="{77DE9BC2-FE1D-4674-87F4-B6C592878146}"/>
    <cellStyle name="Millares 21 3 4" xfId="834" xr:uid="{8EEF200B-C6B9-4071-90DE-7C661708962D}"/>
    <cellStyle name="Millares 21 3 5" xfId="1474" xr:uid="{2943C091-2419-4855-8478-415F75D1DEBC}"/>
    <cellStyle name="Millares 21 4" xfId="136" xr:uid="{00000000-0005-0000-0000-000012010000}"/>
    <cellStyle name="Millares 21 4 2" xfId="317" xr:uid="{00000000-0005-0000-0000-000013010000}"/>
    <cellStyle name="Millares 21 4 2 2" xfId="684" xr:uid="{00000000-0005-0000-0000-000014010000}"/>
    <cellStyle name="Millares 21 4 2 2 2" xfId="1346" xr:uid="{14DF7FEE-430B-4B18-94B5-452D6AE277FF}"/>
    <cellStyle name="Millares 21 4 2 2 3" xfId="1986" xr:uid="{25F180B1-0B64-4D96-9FC5-514DBDDE6A51}"/>
    <cellStyle name="Millares 21 4 2 3" xfId="1026" xr:uid="{D5512D71-FB63-4875-962C-4985E2ED38D1}"/>
    <cellStyle name="Millares 21 4 2 4" xfId="1666" xr:uid="{F9C63170-F0CD-41BC-ACD6-209C8D35917B}"/>
    <cellStyle name="Millares 21 4 3" xfId="504" xr:uid="{00000000-0005-0000-0000-000015010000}"/>
    <cellStyle name="Millares 21 4 3 2" xfId="1186" xr:uid="{CC5FEA02-EBE2-42E2-96D4-E465C53C734F}"/>
    <cellStyle name="Millares 21 4 3 3" xfId="1826" xr:uid="{53B1ED8D-7AFB-423C-A06B-95D13AF4149C}"/>
    <cellStyle name="Millares 21 4 4" xfId="866" xr:uid="{E4A3ED04-8DB4-4053-8EDC-5E0E7732AEB8}"/>
    <cellStyle name="Millares 21 4 5" xfId="1506" xr:uid="{7EDDBFDC-6BDF-46D6-8D23-354A7949CF46}"/>
    <cellStyle name="Millares 21 5" xfId="172" xr:uid="{00000000-0005-0000-0000-000016010000}"/>
    <cellStyle name="Millares 21 5 2" xfId="352" xr:uid="{00000000-0005-0000-0000-000017010000}"/>
    <cellStyle name="Millares 21 5 2 2" xfId="719" xr:uid="{00000000-0005-0000-0000-000018010000}"/>
    <cellStyle name="Millares 21 5 2 2 2" xfId="1378" xr:uid="{E5E550AF-DCC5-42F7-885A-E15ED2C88CD0}"/>
    <cellStyle name="Millares 21 5 2 2 3" xfId="2018" xr:uid="{5538EA96-678A-461F-A256-A83012607B42}"/>
    <cellStyle name="Millares 21 5 2 3" xfId="1058" xr:uid="{EE54C319-E185-4C54-8AED-06B82835CE7E}"/>
    <cellStyle name="Millares 21 5 2 4" xfId="1698" xr:uid="{44590464-9CE0-4C27-98CF-0847A0F24CBB}"/>
    <cellStyle name="Millares 21 5 3" xfId="539" xr:uid="{00000000-0005-0000-0000-000019010000}"/>
    <cellStyle name="Millares 21 5 3 2" xfId="1218" xr:uid="{664BA289-CEBB-496C-9EA2-BBCBC8E210D2}"/>
    <cellStyle name="Millares 21 5 3 3" xfId="1858" xr:uid="{D41EB898-BD9D-4D39-A225-390181D6598D}"/>
    <cellStyle name="Millares 21 5 4" xfId="898" xr:uid="{29B609CC-23E5-48F3-BE43-E0AD46A1E7DA}"/>
    <cellStyle name="Millares 21 5 5" xfId="1538" xr:uid="{E1A9F359-1277-431F-8B98-CABFDA42C378}"/>
    <cellStyle name="Millares 21 6" xfId="212" xr:uid="{00000000-0005-0000-0000-00001A010000}"/>
    <cellStyle name="Millares 21 6 2" xfId="579" xr:uid="{00000000-0005-0000-0000-00001B010000}"/>
    <cellStyle name="Millares 21 6 2 2" xfId="1250" xr:uid="{24C04DDB-81B5-474A-9129-9F9EEAD0B69D}"/>
    <cellStyle name="Millares 21 6 2 3" xfId="1890" xr:uid="{5BEB91A2-6561-432B-964D-AF350EECA06E}"/>
    <cellStyle name="Millares 21 6 3" xfId="930" xr:uid="{FD36A0DB-CB7B-4EE2-AA64-483AD0CA40A8}"/>
    <cellStyle name="Millares 21 6 4" xfId="1570" xr:uid="{450E17E8-0EE6-4C0A-9103-8FD2A14254D7}"/>
    <cellStyle name="Millares 21 7" xfId="399" xr:uid="{00000000-0005-0000-0000-00001C010000}"/>
    <cellStyle name="Millares 21 7 2" xfId="1090" xr:uid="{659861BF-1201-4D8A-BF77-C5B4BF997FFE}"/>
    <cellStyle name="Millares 21 7 3" xfId="1730" xr:uid="{0AFDE436-8EE5-4BD2-9271-CD562A11762B}"/>
    <cellStyle name="Millares 21 8" xfId="770" xr:uid="{FAE51C65-B7F0-411D-BFDE-A0799B670A97}"/>
    <cellStyle name="Millares 21 9" xfId="1410" xr:uid="{D160EB22-FAFA-409A-A330-A07FC759072C}"/>
    <cellStyle name="Millares 22" xfId="37" xr:uid="{00000000-0005-0000-0000-00001D010000}"/>
    <cellStyle name="Millares 22 2" xfId="72" xr:uid="{00000000-0005-0000-0000-00001E010000}"/>
    <cellStyle name="Millares 22 2 2" xfId="253" xr:uid="{00000000-0005-0000-0000-00001F010000}"/>
    <cellStyle name="Millares 22 2 2 2" xfId="620" xr:uid="{00000000-0005-0000-0000-000020010000}"/>
    <cellStyle name="Millares 22 2 2 2 2" xfId="1288" xr:uid="{732BE40B-468A-4C1A-B29E-D85630F49741}"/>
    <cellStyle name="Millares 22 2 2 2 3" xfId="1928" xr:uid="{56310CC3-8A93-4943-A369-F2D50B6C6B4E}"/>
    <cellStyle name="Millares 22 2 2 3" xfId="968" xr:uid="{A896E2CB-97AA-4EBC-AA33-041EC598A8B4}"/>
    <cellStyle name="Millares 22 2 2 4" xfId="1608" xr:uid="{87B43653-AB4F-42C3-B72C-BAE79EE9D98F}"/>
    <cellStyle name="Millares 22 2 3" xfId="440" xr:uid="{00000000-0005-0000-0000-000021010000}"/>
    <cellStyle name="Millares 22 2 3 2" xfId="1128" xr:uid="{510C09E8-B756-4DC1-859E-7B8BA986F6C5}"/>
    <cellStyle name="Millares 22 2 3 3" xfId="1768" xr:uid="{036EE814-3258-4FE0-BAD4-AF444C39BDB9}"/>
    <cellStyle name="Millares 22 2 4" xfId="808" xr:uid="{324E3548-9D73-43DD-BC87-5B4F021A0CDD}"/>
    <cellStyle name="Millares 22 2 5" xfId="1448" xr:uid="{D5B74F87-FDD8-43EA-9C1C-113B39442A91}"/>
    <cellStyle name="Millares 22 3" xfId="107" xr:uid="{00000000-0005-0000-0000-000022010000}"/>
    <cellStyle name="Millares 22 3 2" xfId="288" xr:uid="{00000000-0005-0000-0000-000023010000}"/>
    <cellStyle name="Millares 22 3 2 2" xfId="655" xr:uid="{00000000-0005-0000-0000-000024010000}"/>
    <cellStyle name="Millares 22 3 2 2 2" xfId="1320" xr:uid="{2D506989-71DD-4ACD-9855-3D5F923F48AA}"/>
    <cellStyle name="Millares 22 3 2 2 3" xfId="1960" xr:uid="{41022EC0-572C-4524-A988-6D15F9CC7CF2}"/>
    <cellStyle name="Millares 22 3 2 3" xfId="1000" xr:uid="{4B8DA793-F7A1-448E-A0B0-17A65C416F4E}"/>
    <cellStyle name="Millares 22 3 2 4" xfId="1640" xr:uid="{65632623-B8F3-4898-85FB-7C2B5379EFA4}"/>
    <cellStyle name="Millares 22 3 3" xfId="475" xr:uid="{00000000-0005-0000-0000-000025010000}"/>
    <cellStyle name="Millares 22 3 3 2" xfId="1160" xr:uid="{385F8F72-C338-480E-9743-5B47C341756E}"/>
    <cellStyle name="Millares 22 3 3 3" xfId="1800" xr:uid="{7CEA4475-2288-4714-BA0C-8C78ACA0B1D2}"/>
    <cellStyle name="Millares 22 3 4" xfId="840" xr:uid="{BFD3AF82-0085-4927-BF52-BA6BB7C889E5}"/>
    <cellStyle name="Millares 22 3 5" xfId="1480" xr:uid="{932990C8-3AC7-4E8A-B93F-B1BCF4C4F6B4}"/>
    <cellStyle name="Millares 22 4" xfId="142" xr:uid="{00000000-0005-0000-0000-000026010000}"/>
    <cellStyle name="Millares 22 4 2" xfId="323" xr:uid="{00000000-0005-0000-0000-000027010000}"/>
    <cellStyle name="Millares 22 4 2 2" xfId="690" xr:uid="{00000000-0005-0000-0000-000028010000}"/>
    <cellStyle name="Millares 22 4 2 2 2" xfId="1352" xr:uid="{86A8872F-54D0-4722-A89C-683148DF4FB7}"/>
    <cellStyle name="Millares 22 4 2 2 3" xfId="1992" xr:uid="{47FFAE04-C075-480C-9A83-7D3012454AE7}"/>
    <cellStyle name="Millares 22 4 2 3" xfId="1032" xr:uid="{C4E10445-751D-4B06-AF2E-A6EDCC3DCE7D}"/>
    <cellStyle name="Millares 22 4 2 4" xfId="1672" xr:uid="{82435710-1C03-413C-A1B2-90749EDAFE1B}"/>
    <cellStyle name="Millares 22 4 3" xfId="510" xr:uid="{00000000-0005-0000-0000-000029010000}"/>
    <cellStyle name="Millares 22 4 3 2" xfId="1192" xr:uid="{5AE58FFC-E1B3-4789-AFFE-1B92595CB4F8}"/>
    <cellStyle name="Millares 22 4 3 3" xfId="1832" xr:uid="{3B07869E-266C-427E-9D6D-0F8F395841A2}"/>
    <cellStyle name="Millares 22 4 4" xfId="872" xr:uid="{165A8A73-B586-425B-AEB4-932E6204497C}"/>
    <cellStyle name="Millares 22 4 5" xfId="1512" xr:uid="{AE454E48-0136-4150-BA5C-138314D20446}"/>
    <cellStyle name="Millares 22 5" xfId="178" xr:uid="{00000000-0005-0000-0000-00002A010000}"/>
    <cellStyle name="Millares 22 5 2" xfId="358" xr:uid="{00000000-0005-0000-0000-00002B010000}"/>
    <cellStyle name="Millares 22 5 2 2" xfId="725" xr:uid="{00000000-0005-0000-0000-00002C010000}"/>
    <cellStyle name="Millares 22 5 2 2 2" xfId="1384" xr:uid="{3CFF57E7-32DF-463B-BE19-38C3E171812F}"/>
    <cellStyle name="Millares 22 5 2 2 3" xfId="2024" xr:uid="{5AF11B4D-02EE-4AB6-80D3-CD491406B0F6}"/>
    <cellStyle name="Millares 22 5 2 3" xfId="1064" xr:uid="{3A942616-0311-4FB5-9611-28D0F50BF76B}"/>
    <cellStyle name="Millares 22 5 2 4" xfId="1704" xr:uid="{C0BBC13F-290C-4E08-B6D8-173A72608A1F}"/>
    <cellStyle name="Millares 22 5 3" xfId="545" xr:uid="{00000000-0005-0000-0000-00002D010000}"/>
    <cellStyle name="Millares 22 5 3 2" xfId="1224" xr:uid="{984FD0D7-854C-4434-BCC7-EFB48D678DF3}"/>
    <cellStyle name="Millares 22 5 3 3" xfId="1864" xr:uid="{68D863BB-FAA4-4FF6-9AB5-7E5D001012A1}"/>
    <cellStyle name="Millares 22 5 4" xfId="904" xr:uid="{270F5BA7-7C05-469F-BF69-D6E08696BBBE}"/>
    <cellStyle name="Millares 22 5 5" xfId="1544" xr:uid="{FAE36871-2961-412A-80B3-290F65F3657F}"/>
    <cellStyle name="Millares 22 6" xfId="218" xr:uid="{00000000-0005-0000-0000-00002E010000}"/>
    <cellStyle name="Millares 22 6 2" xfId="585" xr:uid="{00000000-0005-0000-0000-00002F010000}"/>
    <cellStyle name="Millares 22 6 2 2" xfId="1256" xr:uid="{5EE11E13-46E9-4580-A9F0-D648BD44A904}"/>
    <cellStyle name="Millares 22 6 2 3" xfId="1896" xr:uid="{08B89BD6-9A15-442B-90F1-3A80427EBD3B}"/>
    <cellStyle name="Millares 22 6 3" xfId="936" xr:uid="{199EA6DA-FAEA-4801-997D-E74743107922}"/>
    <cellStyle name="Millares 22 6 4" xfId="1576" xr:uid="{7D3015FB-4E2F-4DDF-A9F8-61DEC821725C}"/>
    <cellStyle name="Millares 22 7" xfId="405" xr:uid="{00000000-0005-0000-0000-000030010000}"/>
    <cellStyle name="Millares 22 7 2" xfId="1096" xr:uid="{AD8EC432-929A-4834-8C5F-40EB1D105E5F}"/>
    <cellStyle name="Millares 22 7 3" xfId="1736" xr:uid="{8D619682-8788-49CC-B154-2CC237A7F3B3}"/>
    <cellStyle name="Millares 22 8" xfId="776" xr:uid="{9BE93787-D415-4E76-AC11-63815DE8E4D4}"/>
    <cellStyle name="Millares 22 9" xfId="1416" xr:uid="{B8935A1A-708D-43CF-9BC4-C8B7B989694E}"/>
    <cellStyle name="Millares 23" xfId="38" xr:uid="{00000000-0005-0000-0000-000031010000}"/>
    <cellStyle name="Millares 23 2" xfId="73" xr:uid="{00000000-0005-0000-0000-000032010000}"/>
    <cellStyle name="Millares 23 2 2" xfId="254" xr:uid="{00000000-0005-0000-0000-000033010000}"/>
    <cellStyle name="Millares 23 2 2 2" xfId="621" xr:uid="{00000000-0005-0000-0000-000034010000}"/>
    <cellStyle name="Millares 23 2 2 2 2" xfId="1289" xr:uid="{4FBD446F-67B8-4086-AD1E-BB5464536252}"/>
    <cellStyle name="Millares 23 2 2 2 3" xfId="1929" xr:uid="{20B0174C-D098-450A-9DA9-CDC25D332AE9}"/>
    <cellStyle name="Millares 23 2 2 3" xfId="969" xr:uid="{27734A21-2FAB-48EE-8C8E-65594C886667}"/>
    <cellStyle name="Millares 23 2 2 4" xfId="1609" xr:uid="{E5184499-8FC6-448F-9B9D-53FA318AC2BE}"/>
    <cellStyle name="Millares 23 2 3" xfId="441" xr:uid="{00000000-0005-0000-0000-000035010000}"/>
    <cellStyle name="Millares 23 2 3 2" xfId="1129" xr:uid="{06225422-E51C-41B6-8414-672020AA8F77}"/>
    <cellStyle name="Millares 23 2 3 3" xfId="1769" xr:uid="{D410003E-7A70-4F3B-BCF8-4F8BB231BBCC}"/>
    <cellStyle name="Millares 23 2 4" xfId="809" xr:uid="{6696082D-230F-4572-B275-DC877621EBDD}"/>
    <cellStyle name="Millares 23 2 5" xfId="1449" xr:uid="{5E161625-45DA-494E-843F-A39FCD7E2427}"/>
    <cellStyle name="Millares 23 3" xfId="108" xr:uid="{00000000-0005-0000-0000-000036010000}"/>
    <cellStyle name="Millares 23 3 2" xfId="289" xr:uid="{00000000-0005-0000-0000-000037010000}"/>
    <cellStyle name="Millares 23 3 2 2" xfId="656" xr:uid="{00000000-0005-0000-0000-000038010000}"/>
    <cellStyle name="Millares 23 3 2 2 2" xfId="1321" xr:uid="{040F3EAA-F525-4967-A197-3B88B46492B5}"/>
    <cellStyle name="Millares 23 3 2 2 3" xfId="1961" xr:uid="{849A3872-E4F7-4625-A7C6-848B01D21B96}"/>
    <cellStyle name="Millares 23 3 2 3" xfId="1001" xr:uid="{3E96714A-E8B3-4B1A-90A2-5657FB0A467B}"/>
    <cellStyle name="Millares 23 3 2 4" xfId="1641" xr:uid="{E55A21E2-8EF5-4322-8B67-8B106A041AB7}"/>
    <cellStyle name="Millares 23 3 3" xfId="476" xr:uid="{00000000-0005-0000-0000-000039010000}"/>
    <cellStyle name="Millares 23 3 3 2" xfId="1161" xr:uid="{8ADCE072-1682-44C5-AF16-37E52D1E70E7}"/>
    <cellStyle name="Millares 23 3 3 3" xfId="1801" xr:uid="{8A32539E-1101-4D4B-B846-0E1E09640E1F}"/>
    <cellStyle name="Millares 23 3 4" xfId="841" xr:uid="{35F308A7-C67A-4459-BB13-48ABA485722C}"/>
    <cellStyle name="Millares 23 3 5" xfId="1481" xr:uid="{417A7992-4E26-4AD1-87D1-D33E61FB3E1E}"/>
    <cellStyle name="Millares 23 4" xfId="143" xr:uid="{00000000-0005-0000-0000-00003A010000}"/>
    <cellStyle name="Millares 23 4 2" xfId="324" xr:uid="{00000000-0005-0000-0000-00003B010000}"/>
    <cellStyle name="Millares 23 4 2 2" xfId="691" xr:uid="{00000000-0005-0000-0000-00003C010000}"/>
    <cellStyle name="Millares 23 4 2 2 2" xfId="1353" xr:uid="{6BF7F85D-B164-4F5C-8AF1-711A256A5083}"/>
    <cellStyle name="Millares 23 4 2 2 3" xfId="1993" xr:uid="{FA6A576C-2459-4C51-A427-7FE3F69C66A5}"/>
    <cellStyle name="Millares 23 4 2 3" xfId="1033" xr:uid="{378C99F6-1884-4C7A-8256-976252EB1D5E}"/>
    <cellStyle name="Millares 23 4 2 4" xfId="1673" xr:uid="{6EE9361A-F88F-4B73-8C28-C4E73656BB50}"/>
    <cellStyle name="Millares 23 4 3" xfId="511" xr:uid="{00000000-0005-0000-0000-00003D010000}"/>
    <cellStyle name="Millares 23 4 3 2" xfId="1193" xr:uid="{33D4FBA2-2C1D-463D-8AD7-889BD4A122BE}"/>
    <cellStyle name="Millares 23 4 3 3" xfId="1833" xr:uid="{DEB1CC6D-C78F-4491-AE3A-8933BA4137C5}"/>
    <cellStyle name="Millares 23 4 4" xfId="873" xr:uid="{094E8A6A-0334-4970-AE6E-7C43BF1DFF64}"/>
    <cellStyle name="Millares 23 4 5" xfId="1513" xr:uid="{B9B03F5E-64C3-47BD-A71F-BE8A6E9850EA}"/>
    <cellStyle name="Millares 23 5" xfId="179" xr:uid="{00000000-0005-0000-0000-00003E010000}"/>
    <cellStyle name="Millares 23 5 2" xfId="359" xr:uid="{00000000-0005-0000-0000-00003F010000}"/>
    <cellStyle name="Millares 23 5 2 2" xfId="726" xr:uid="{00000000-0005-0000-0000-000040010000}"/>
    <cellStyle name="Millares 23 5 2 2 2" xfId="1385" xr:uid="{13F8135B-167B-4A3A-8214-E76F7914A734}"/>
    <cellStyle name="Millares 23 5 2 2 3" xfId="2025" xr:uid="{43F3BCAE-3E6F-44D1-A0B0-0210B50163E4}"/>
    <cellStyle name="Millares 23 5 2 3" xfId="1065" xr:uid="{C07E258E-DA41-4CCD-890E-3076450199ED}"/>
    <cellStyle name="Millares 23 5 2 4" xfId="1705" xr:uid="{294B84A8-21F3-47D9-B7C4-7F91D954BAB0}"/>
    <cellStyle name="Millares 23 5 3" xfId="546" xr:uid="{00000000-0005-0000-0000-000041010000}"/>
    <cellStyle name="Millares 23 5 3 2" xfId="1225" xr:uid="{FAD16FAE-E4FF-43BF-BA30-3245688D6984}"/>
    <cellStyle name="Millares 23 5 3 3" xfId="1865" xr:uid="{B5FBBEE7-B117-4EAB-9619-4803AD0B06A3}"/>
    <cellStyle name="Millares 23 5 4" xfId="905" xr:uid="{1548F78D-E11B-40E1-B677-93D05309068F}"/>
    <cellStyle name="Millares 23 5 5" xfId="1545" xr:uid="{7E3457C6-F332-4339-876C-CB2DAB45388D}"/>
    <cellStyle name="Millares 23 6" xfId="219" xr:uid="{00000000-0005-0000-0000-000042010000}"/>
    <cellStyle name="Millares 23 6 2" xfId="586" xr:uid="{00000000-0005-0000-0000-000043010000}"/>
    <cellStyle name="Millares 23 6 2 2" xfId="1257" xr:uid="{19F93D6F-7E8F-4354-979A-1E7A6DAEAEF5}"/>
    <cellStyle name="Millares 23 6 2 3" xfId="1897" xr:uid="{1D7AE721-8119-41B7-A95E-2B436A1276E8}"/>
    <cellStyle name="Millares 23 6 3" xfId="937" xr:uid="{4729C80F-7EF9-4116-A94A-33436E97E8AF}"/>
    <cellStyle name="Millares 23 6 4" xfId="1577" xr:uid="{BC080C01-8272-4B6C-AA27-9F61D74C2A36}"/>
    <cellStyle name="Millares 23 7" xfId="406" xr:uid="{00000000-0005-0000-0000-000044010000}"/>
    <cellStyle name="Millares 23 7 2" xfId="1097" xr:uid="{A217EC87-7A86-4535-B83F-9F64F921728D}"/>
    <cellStyle name="Millares 23 7 3" xfId="1737" xr:uid="{33DDE440-58ED-410B-B41D-DAE96862A60F}"/>
    <cellStyle name="Millares 23 8" xfId="777" xr:uid="{05589782-752D-4E40-906E-F53C46341AE3}"/>
    <cellStyle name="Millares 23 9" xfId="1417" xr:uid="{11399CB3-CC48-432A-A5B5-4CED43BAA00C}"/>
    <cellStyle name="Millares 24" xfId="39" xr:uid="{00000000-0005-0000-0000-000045010000}"/>
    <cellStyle name="Millares 24 2" xfId="74" xr:uid="{00000000-0005-0000-0000-000046010000}"/>
    <cellStyle name="Millares 24 2 2" xfId="255" xr:uid="{00000000-0005-0000-0000-000047010000}"/>
    <cellStyle name="Millares 24 2 2 2" xfId="622" xr:uid="{00000000-0005-0000-0000-000048010000}"/>
    <cellStyle name="Millares 24 2 2 2 2" xfId="1290" xr:uid="{36CAB3EB-DDFC-4F17-B8FF-AFC8337B5C9F}"/>
    <cellStyle name="Millares 24 2 2 2 3" xfId="1930" xr:uid="{BB4C2020-8C97-4D19-B81C-C60A75D75716}"/>
    <cellStyle name="Millares 24 2 2 3" xfId="970" xr:uid="{8C1EA13B-F7EC-4819-A04D-81F4E4FD4E75}"/>
    <cellStyle name="Millares 24 2 2 4" xfId="1610" xr:uid="{918921F6-4FF0-4165-9E06-F6F132821AF6}"/>
    <cellStyle name="Millares 24 2 3" xfId="442" xr:uid="{00000000-0005-0000-0000-000049010000}"/>
    <cellStyle name="Millares 24 2 3 2" xfId="1130" xr:uid="{6D1EA184-EAF3-47CE-9D41-B8E4A3F8CFC8}"/>
    <cellStyle name="Millares 24 2 3 3" xfId="1770" xr:uid="{22537478-D219-4CE3-8F8B-8D92593C0BB4}"/>
    <cellStyle name="Millares 24 2 4" xfId="810" xr:uid="{554C1BDB-762C-468F-A9A1-D96B51EE66D2}"/>
    <cellStyle name="Millares 24 2 5" xfId="1450" xr:uid="{4E195ABD-82C8-4CC6-B702-9FD7A3D9AE95}"/>
    <cellStyle name="Millares 24 3" xfId="109" xr:uid="{00000000-0005-0000-0000-00004A010000}"/>
    <cellStyle name="Millares 24 3 2" xfId="290" xr:uid="{00000000-0005-0000-0000-00004B010000}"/>
    <cellStyle name="Millares 24 3 2 2" xfId="657" xr:uid="{00000000-0005-0000-0000-00004C010000}"/>
    <cellStyle name="Millares 24 3 2 2 2" xfId="1322" xr:uid="{87E127B1-7D37-4E8C-9DEA-C3F310D08A2F}"/>
    <cellStyle name="Millares 24 3 2 2 3" xfId="1962" xr:uid="{AF085B2E-C117-4E22-8AB4-E76994424517}"/>
    <cellStyle name="Millares 24 3 2 3" xfId="1002" xr:uid="{3816C621-9AA1-40C1-B38B-60944A076C52}"/>
    <cellStyle name="Millares 24 3 2 4" xfId="1642" xr:uid="{53C42FC8-BF43-4424-A706-47E13B1FBF7F}"/>
    <cellStyle name="Millares 24 3 3" xfId="477" xr:uid="{00000000-0005-0000-0000-00004D010000}"/>
    <cellStyle name="Millares 24 3 3 2" xfId="1162" xr:uid="{9C6C1F93-3614-4776-A103-7480B7200D08}"/>
    <cellStyle name="Millares 24 3 3 3" xfId="1802" xr:uid="{2A44461F-1AC5-45A2-8327-F46C50BE7782}"/>
    <cellStyle name="Millares 24 3 4" xfId="842" xr:uid="{C2A5578E-7295-4780-927B-19ABF37A1873}"/>
    <cellStyle name="Millares 24 3 5" xfId="1482" xr:uid="{1711D776-B41B-46A7-8B03-9B83EEEACD4F}"/>
    <cellStyle name="Millares 24 4" xfId="144" xr:uid="{00000000-0005-0000-0000-00004E010000}"/>
    <cellStyle name="Millares 24 4 2" xfId="325" xr:uid="{00000000-0005-0000-0000-00004F010000}"/>
    <cellStyle name="Millares 24 4 2 2" xfId="692" xr:uid="{00000000-0005-0000-0000-000050010000}"/>
    <cellStyle name="Millares 24 4 2 2 2" xfId="1354" xr:uid="{43E083E8-91DF-4C4A-8FEF-B8D0F03D34C2}"/>
    <cellStyle name="Millares 24 4 2 2 3" xfId="1994" xr:uid="{31157E27-32EB-4942-A491-A03CCF78A851}"/>
    <cellStyle name="Millares 24 4 2 3" xfId="1034" xr:uid="{0C75215E-626A-44F3-B789-15B0772F9C0D}"/>
    <cellStyle name="Millares 24 4 2 4" xfId="1674" xr:uid="{A721735B-BB6D-4659-8EA2-DAA0C7704DED}"/>
    <cellStyle name="Millares 24 4 3" xfId="512" xr:uid="{00000000-0005-0000-0000-000051010000}"/>
    <cellStyle name="Millares 24 4 3 2" xfId="1194" xr:uid="{83ADB6E6-C877-49F0-94F2-C9927444868A}"/>
    <cellStyle name="Millares 24 4 3 3" xfId="1834" xr:uid="{5910F418-65BB-4999-879D-D4766D62487D}"/>
    <cellStyle name="Millares 24 4 4" xfId="874" xr:uid="{61A3BDD1-C487-4E33-84AA-9A19D9CAA4C0}"/>
    <cellStyle name="Millares 24 4 5" xfId="1514" xr:uid="{B7CC6FCC-0033-428F-9C48-AA9A6EFE3BF4}"/>
    <cellStyle name="Millares 24 5" xfId="180" xr:uid="{00000000-0005-0000-0000-000052010000}"/>
    <cellStyle name="Millares 24 5 2" xfId="360" xr:uid="{00000000-0005-0000-0000-000053010000}"/>
    <cellStyle name="Millares 24 5 2 2" xfId="727" xr:uid="{00000000-0005-0000-0000-000054010000}"/>
    <cellStyle name="Millares 24 5 2 2 2" xfId="1386" xr:uid="{F65A51CF-5829-441E-BFCE-CD13D8176394}"/>
    <cellStyle name="Millares 24 5 2 2 3" xfId="2026" xr:uid="{76B36EB2-DA11-4F92-B36D-407F673DF9C1}"/>
    <cellStyle name="Millares 24 5 2 3" xfId="1066" xr:uid="{304C8738-298A-484C-A4BE-CE13239380C4}"/>
    <cellStyle name="Millares 24 5 2 4" xfId="1706" xr:uid="{0E7F91DF-93E1-48EE-A077-8B2FDDC32E88}"/>
    <cellStyle name="Millares 24 5 3" xfId="547" xr:uid="{00000000-0005-0000-0000-000055010000}"/>
    <cellStyle name="Millares 24 5 3 2" xfId="1226" xr:uid="{2A47113D-E134-42F5-B2CA-0AAD9A6EE445}"/>
    <cellStyle name="Millares 24 5 3 3" xfId="1866" xr:uid="{B3E91637-D737-4E68-BB1D-BEE4F85CEDF0}"/>
    <cellStyle name="Millares 24 5 4" xfId="906" xr:uid="{0FC7CF43-0EAE-467B-9731-988D289452CE}"/>
    <cellStyle name="Millares 24 5 5" xfId="1546" xr:uid="{189557CF-6F8F-4771-82C8-EE0EAA557B8D}"/>
    <cellStyle name="Millares 24 6" xfId="220" xr:uid="{00000000-0005-0000-0000-000056010000}"/>
    <cellStyle name="Millares 24 6 2" xfId="587" xr:uid="{00000000-0005-0000-0000-000057010000}"/>
    <cellStyle name="Millares 24 6 2 2" xfId="1258" xr:uid="{C78EAEA4-96D2-4185-B997-9FF53D870AFF}"/>
    <cellStyle name="Millares 24 6 2 3" xfId="1898" xr:uid="{40DB1834-83C2-4E9D-8D99-74128DD17E30}"/>
    <cellStyle name="Millares 24 6 3" xfId="938" xr:uid="{D0156C26-0664-45F4-866D-E5226482CEB5}"/>
    <cellStyle name="Millares 24 6 4" xfId="1578" xr:uid="{810B76D7-32D3-45E8-BE54-65A94CEFD560}"/>
    <cellStyle name="Millares 24 7" xfId="407" xr:uid="{00000000-0005-0000-0000-000058010000}"/>
    <cellStyle name="Millares 24 7 2" xfId="1098" xr:uid="{8478E1C0-F47C-4F1C-8063-12EE45DF8B27}"/>
    <cellStyle name="Millares 24 7 3" xfId="1738" xr:uid="{371573B9-B492-43BA-AF22-7B3046B1D0CD}"/>
    <cellStyle name="Millares 24 8" xfId="778" xr:uid="{1195CB71-D7B6-40DE-9B65-3928E42D38CC}"/>
    <cellStyle name="Millares 24 9" xfId="1418" xr:uid="{1EED49FD-83AD-4DC9-9636-2E92C5BFA764}"/>
    <cellStyle name="Millares 25" xfId="40" xr:uid="{00000000-0005-0000-0000-000059010000}"/>
    <cellStyle name="Millares 25 2" xfId="75" xr:uid="{00000000-0005-0000-0000-00005A010000}"/>
    <cellStyle name="Millares 25 2 2" xfId="256" xr:uid="{00000000-0005-0000-0000-00005B010000}"/>
    <cellStyle name="Millares 25 2 2 2" xfId="623" xr:uid="{00000000-0005-0000-0000-00005C010000}"/>
    <cellStyle name="Millares 25 2 2 2 2" xfId="1291" xr:uid="{A6305BB6-5686-4B57-9EE8-DBAE8FD00D3A}"/>
    <cellStyle name="Millares 25 2 2 2 3" xfId="1931" xr:uid="{BA59E459-4FDE-4A3C-8868-CE0B92174125}"/>
    <cellStyle name="Millares 25 2 2 3" xfId="971" xr:uid="{8E197D3C-00B7-4D49-B173-AC590292D2B2}"/>
    <cellStyle name="Millares 25 2 2 4" xfId="1611" xr:uid="{E5C39BCC-4CBF-4224-B619-DE1074D16A4F}"/>
    <cellStyle name="Millares 25 2 3" xfId="443" xr:uid="{00000000-0005-0000-0000-00005D010000}"/>
    <cellStyle name="Millares 25 2 3 2" xfId="1131" xr:uid="{EA0577A4-D51E-4E54-AD76-73D4F09BA544}"/>
    <cellStyle name="Millares 25 2 3 3" xfId="1771" xr:uid="{338AF0B6-CB9E-45CB-9070-DA8697653C2E}"/>
    <cellStyle name="Millares 25 2 4" xfId="811" xr:uid="{2098716E-B359-4C69-B089-67477DD0310A}"/>
    <cellStyle name="Millares 25 2 5" xfId="1451" xr:uid="{FA5DD4E5-0E9C-4300-A458-78F130A7BE2A}"/>
    <cellStyle name="Millares 25 3" xfId="110" xr:uid="{00000000-0005-0000-0000-00005E010000}"/>
    <cellStyle name="Millares 25 3 2" xfId="291" xr:uid="{00000000-0005-0000-0000-00005F010000}"/>
    <cellStyle name="Millares 25 3 2 2" xfId="658" xr:uid="{00000000-0005-0000-0000-000060010000}"/>
    <cellStyle name="Millares 25 3 2 2 2" xfId="1323" xr:uid="{E45BD8FC-4BD3-40D7-B462-4AA6E156E277}"/>
    <cellStyle name="Millares 25 3 2 2 3" xfId="1963" xr:uid="{DB2DDF81-4F82-40A5-A131-72FC98D9DCDA}"/>
    <cellStyle name="Millares 25 3 2 3" xfId="1003" xr:uid="{706EB215-E5B5-4ED3-9CA9-28AA781EF823}"/>
    <cellStyle name="Millares 25 3 2 4" xfId="1643" xr:uid="{EE80BFB8-CB3B-451B-9497-24C04E8B8528}"/>
    <cellStyle name="Millares 25 3 3" xfId="478" xr:uid="{00000000-0005-0000-0000-000061010000}"/>
    <cellStyle name="Millares 25 3 3 2" xfId="1163" xr:uid="{A69022A4-C7E1-4B59-ADEA-5DF03C1B875C}"/>
    <cellStyle name="Millares 25 3 3 3" xfId="1803" xr:uid="{1D1FB337-48B6-43A8-99A2-B5DE4032A8B9}"/>
    <cellStyle name="Millares 25 3 4" xfId="843" xr:uid="{92668878-E3EB-4D2D-80F0-1DB266914B8A}"/>
    <cellStyle name="Millares 25 3 5" xfId="1483" xr:uid="{ED088503-380A-4EC6-8F15-14DE17A21B96}"/>
    <cellStyle name="Millares 25 4" xfId="145" xr:uid="{00000000-0005-0000-0000-000062010000}"/>
    <cellStyle name="Millares 25 4 2" xfId="326" xr:uid="{00000000-0005-0000-0000-000063010000}"/>
    <cellStyle name="Millares 25 4 2 2" xfId="693" xr:uid="{00000000-0005-0000-0000-000064010000}"/>
    <cellStyle name="Millares 25 4 2 2 2" xfId="1355" xr:uid="{976C5C31-F65E-48E8-97C2-22823D790D81}"/>
    <cellStyle name="Millares 25 4 2 2 3" xfId="1995" xr:uid="{94D8E92F-13D5-4AE4-B860-7F1DD0E5E1D1}"/>
    <cellStyle name="Millares 25 4 2 3" xfId="1035" xr:uid="{84C33F9A-42F5-48B6-8E5A-2C27CCCE6E88}"/>
    <cellStyle name="Millares 25 4 2 4" xfId="1675" xr:uid="{3FF76C1A-944A-4A47-A1BD-A4924417A54D}"/>
    <cellStyle name="Millares 25 4 3" xfId="513" xr:uid="{00000000-0005-0000-0000-000065010000}"/>
    <cellStyle name="Millares 25 4 3 2" xfId="1195" xr:uid="{915F2982-90AC-4F2A-85A5-BE21995A9B0A}"/>
    <cellStyle name="Millares 25 4 3 3" xfId="1835" xr:uid="{D6D9997A-E78D-489E-A362-9EF819734E06}"/>
    <cellStyle name="Millares 25 4 4" xfId="875" xr:uid="{6346B4F3-8548-4A76-9EE3-55F2C1AF6B91}"/>
    <cellStyle name="Millares 25 4 5" xfId="1515" xr:uid="{19E4CBAC-A81B-4275-8D1E-44E620344CE5}"/>
    <cellStyle name="Millares 25 5" xfId="181" xr:uid="{00000000-0005-0000-0000-000066010000}"/>
    <cellStyle name="Millares 25 5 2" xfId="361" xr:uid="{00000000-0005-0000-0000-000067010000}"/>
    <cellStyle name="Millares 25 5 2 2" xfId="728" xr:uid="{00000000-0005-0000-0000-000068010000}"/>
    <cellStyle name="Millares 25 5 2 2 2" xfId="1387" xr:uid="{623D5379-3558-4D24-8F45-BB7D9F38AA05}"/>
    <cellStyle name="Millares 25 5 2 2 3" xfId="2027" xr:uid="{C3E7C6B5-D6AD-4982-98BC-DF7D940B09DB}"/>
    <cellStyle name="Millares 25 5 2 3" xfId="1067" xr:uid="{828DCD40-70DB-4E95-B392-76D9C7D67792}"/>
    <cellStyle name="Millares 25 5 2 4" xfId="1707" xr:uid="{59AB6AD6-4B10-433E-A0AD-767985BA2FE0}"/>
    <cellStyle name="Millares 25 5 3" xfId="548" xr:uid="{00000000-0005-0000-0000-000069010000}"/>
    <cellStyle name="Millares 25 5 3 2" xfId="1227" xr:uid="{E7FF91D5-502C-4057-A29D-DB07612E2A4D}"/>
    <cellStyle name="Millares 25 5 3 3" xfId="1867" xr:uid="{CBC809AA-BC13-438F-922D-BE1FB1C5DBEB}"/>
    <cellStyle name="Millares 25 5 4" xfId="907" xr:uid="{0EF35C60-0021-4992-9613-DD89F02A7699}"/>
    <cellStyle name="Millares 25 5 5" xfId="1547" xr:uid="{FC785D09-5049-4B0A-BADD-48241FBD0768}"/>
    <cellStyle name="Millares 25 6" xfId="221" xr:uid="{00000000-0005-0000-0000-00006A010000}"/>
    <cellStyle name="Millares 25 6 2" xfId="588" xr:uid="{00000000-0005-0000-0000-00006B010000}"/>
    <cellStyle name="Millares 25 6 2 2" xfId="1259" xr:uid="{5421C103-4793-47A9-823B-A5F82A12E36E}"/>
    <cellStyle name="Millares 25 6 2 3" xfId="1899" xr:uid="{FF005B6D-C94C-4206-ACBE-E0F805900448}"/>
    <cellStyle name="Millares 25 6 3" xfId="939" xr:uid="{A21D6C82-095B-42EB-8729-90867C9AC7BA}"/>
    <cellStyle name="Millares 25 6 4" xfId="1579" xr:uid="{4FF5679F-DD64-4665-A138-986075822F71}"/>
    <cellStyle name="Millares 25 7" xfId="408" xr:uid="{00000000-0005-0000-0000-00006C010000}"/>
    <cellStyle name="Millares 25 7 2" xfId="1099" xr:uid="{CB887A6F-9070-40FD-9740-06AFF4E2A0E2}"/>
    <cellStyle name="Millares 25 7 3" xfId="1739" xr:uid="{376C48D2-F3EF-41D9-A94F-163DB4F35502}"/>
    <cellStyle name="Millares 25 8" xfId="779" xr:uid="{A0366E26-2F41-4678-9D0D-E3197FF10F0F}"/>
    <cellStyle name="Millares 25 9" xfId="1419" xr:uid="{29A28D85-B602-4E1C-818C-CB55B18FD254}"/>
    <cellStyle name="Millares 26" xfId="41" xr:uid="{00000000-0005-0000-0000-00006D010000}"/>
    <cellStyle name="Millares 26 2" xfId="76" xr:uid="{00000000-0005-0000-0000-00006E010000}"/>
    <cellStyle name="Millares 26 2 2" xfId="257" xr:uid="{00000000-0005-0000-0000-00006F010000}"/>
    <cellStyle name="Millares 26 2 2 2" xfId="624" xr:uid="{00000000-0005-0000-0000-000070010000}"/>
    <cellStyle name="Millares 26 2 2 2 2" xfId="1292" xr:uid="{D9CB5DED-4431-46C4-A916-D1FACA9814A5}"/>
    <cellStyle name="Millares 26 2 2 2 3" xfId="1932" xr:uid="{4BAD4872-C39C-40AA-B6C3-A2F976149B5A}"/>
    <cellStyle name="Millares 26 2 2 3" xfId="972" xr:uid="{928F7F25-934C-4DA1-8F55-2D61B5584683}"/>
    <cellStyle name="Millares 26 2 2 4" xfId="1612" xr:uid="{A5BC6A6D-363D-4F00-BCC3-8074DECA7ACD}"/>
    <cellStyle name="Millares 26 2 3" xfId="444" xr:uid="{00000000-0005-0000-0000-000071010000}"/>
    <cellStyle name="Millares 26 2 3 2" xfId="1132" xr:uid="{830E8BA6-C65F-4573-B66C-212EBC44803E}"/>
    <cellStyle name="Millares 26 2 3 3" xfId="1772" xr:uid="{5DF63B65-B91D-4AD6-AA43-2ED5F909394D}"/>
    <cellStyle name="Millares 26 2 4" xfId="812" xr:uid="{D0905636-36BD-44E0-97E2-4FB6B2D93EE7}"/>
    <cellStyle name="Millares 26 2 5" xfId="1452" xr:uid="{71CF3369-0999-4684-B377-9B9DD602F2FC}"/>
    <cellStyle name="Millares 26 3" xfId="111" xr:uid="{00000000-0005-0000-0000-000072010000}"/>
    <cellStyle name="Millares 26 3 2" xfId="292" xr:uid="{00000000-0005-0000-0000-000073010000}"/>
    <cellStyle name="Millares 26 3 2 2" xfId="659" xr:uid="{00000000-0005-0000-0000-000074010000}"/>
    <cellStyle name="Millares 26 3 2 2 2" xfId="1324" xr:uid="{5B611B56-CE94-410B-AEBA-F2EEB42AF04F}"/>
    <cellStyle name="Millares 26 3 2 2 3" xfId="1964" xr:uid="{F619E96B-1404-4912-9DF1-64330D188426}"/>
    <cellStyle name="Millares 26 3 2 3" xfId="1004" xr:uid="{B56A01FB-69F2-48AA-9AB2-ACF4A0613125}"/>
    <cellStyle name="Millares 26 3 2 4" xfId="1644" xr:uid="{09013D05-4AB1-4E2B-BBCA-007DFAC662EA}"/>
    <cellStyle name="Millares 26 3 3" xfId="479" xr:uid="{00000000-0005-0000-0000-000075010000}"/>
    <cellStyle name="Millares 26 3 3 2" xfId="1164" xr:uid="{48E0E7DD-3206-416B-B46C-29583EEECFA0}"/>
    <cellStyle name="Millares 26 3 3 3" xfId="1804" xr:uid="{6A8A4F76-0C3A-4D36-8227-37304DE0E216}"/>
    <cellStyle name="Millares 26 3 4" xfId="844" xr:uid="{50F573C4-8EE3-462A-A703-6456C2476F8C}"/>
    <cellStyle name="Millares 26 3 5" xfId="1484" xr:uid="{106D9F2E-1B2D-41F1-92F5-62D9848B48D4}"/>
    <cellStyle name="Millares 26 4" xfId="146" xr:uid="{00000000-0005-0000-0000-000076010000}"/>
    <cellStyle name="Millares 26 4 2" xfId="327" xr:uid="{00000000-0005-0000-0000-000077010000}"/>
    <cellStyle name="Millares 26 4 2 2" xfId="694" xr:uid="{00000000-0005-0000-0000-000078010000}"/>
    <cellStyle name="Millares 26 4 2 2 2" xfId="1356" xr:uid="{37352D7F-78DB-43E8-99A4-CA5F6A4C1C9C}"/>
    <cellStyle name="Millares 26 4 2 2 3" xfId="1996" xr:uid="{53975ECE-F21E-44F8-95C8-90C5B799870D}"/>
    <cellStyle name="Millares 26 4 2 3" xfId="1036" xr:uid="{6EEAFE68-3FC3-45E8-B7DE-342784A985F4}"/>
    <cellStyle name="Millares 26 4 2 4" xfId="1676" xr:uid="{D0478CF2-1C20-4A3B-BCF3-B731668E9711}"/>
    <cellStyle name="Millares 26 4 3" xfId="514" xr:uid="{00000000-0005-0000-0000-000079010000}"/>
    <cellStyle name="Millares 26 4 3 2" xfId="1196" xr:uid="{E4F1475E-2421-4B74-85E7-3BBB1A5AD42D}"/>
    <cellStyle name="Millares 26 4 3 3" xfId="1836" xr:uid="{68264A9A-202A-44A6-B963-55CB719D855A}"/>
    <cellStyle name="Millares 26 4 4" xfId="876" xr:uid="{45B0C57A-7494-4401-981A-C0773E370A31}"/>
    <cellStyle name="Millares 26 4 5" xfId="1516" xr:uid="{3F4C8193-F033-42E5-8964-4CFEC412B468}"/>
    <cellStyle name="Millares 26 5" xfId="182" xr:uid="{00000000-0005-0000-0000-00007A010000}"/>
    <cellStyle name="Millares 26 5 2" xfId="362" xr:uid="{00000000-0005-0000-0000-00007B010000}"/>
    <cellStyle name="Millares 26 5 2 2" xfId="729" xr:uid="{00000000-0005-0000-0000-00007C010000}"/>
    <cellStyle name="Millares 26 5 2 2 2" xfId="1388" xr:uid="{CD1275FC-A4B8-468F-9419-28FE255B6CEE}"/>
    <cellStyle name="Millares 26 5 2 2 3" xfId="2028" xr:uid="{4AF95E98-0820-4550-A5B7-B614476A1CE3}"/>
    <cellStyle name="Millares 26 5 2 3" xfId="1068" xr:uid="{F016CA46-701A-41D3-9E65-102D32CD4AB4}"/>
    <cellStyle name="Millares 26 5 2 4" xfId="1708" xr:uid="{1981C530-A390-4F80-BB01-A61136F2ADF3}"/>
    <cellStyle name="Millares 26 5 3" xfId="549" xr:uid="{00000000-0005-0000-0000-00007D010000}"/>
    <cellStyle name="Millares 26 5 3 2" xfId="1228" xr:uid="{F13D39C8-C42E-4A61-A466-42054011FA86}"/>
    <cellStyle name="Millares 26 5 3 3" xfId="1868" xr:uid="{11651420-9A38-4560-8530-76614634EE8B}"/>
    <cellStyle name="Millares 26 5 4" xfId="908" xr:uid="{DC514303-85BD-414F-BB51-4EB529AA4F3F}"/>
    <cellStyle name="Millares 26 5 5" xfId="1548" xr:uid="{0F77FBBD-14C1-433E-BE5A-B553DAD5C367}"/>
    <cellStyle name="Millares 26 6" xfId="222" xr:uid="{00000000-0005-0000-0000-00007E010000}"/>
    <cellStyle name="Millares 26 6 2" xfId="589" xr:uid="{00000000-0005-0000-0000-00007F010000}"/>
    <cellStyle name="Millares 26 6 2 2" xfId="1260" xr:uid="{ED55906B-A716-44E5-AE3A-87FA20FAFF30}"/>
    <cellStyle name="Millares 26 6 2 3" xfId="1900" xr:uid="{8BB18359-509E-42AA-B4C1-ABD6DDDCF85C}"/>
    <cellStyle name="Millares 26 6 3" xfId="940" xr:uid="{3E236233-B24F-4238-BCCC-AE9528F33892}"/>
    <cellStyle name="Millares 26 6 4" xfId="1580" xr:uid="{16884733-0F8B-4534-9D37-A067C73C953A}"/>
    <cellStyle name="Millares 26 7" xfId="409" xr:uid="{00000000-0005-0000-0000-000080010000}"/>
    <cellStyle name="Millares 26 7 2" xfId="1100" xr:uid="{72F12B65-9CA2-49D1-ADE8-72CF00119680}"/>
    <cellStyle name="Millares 26 7 3" xfId="1740" xr:uid="{1771BF88-69F5-448C-AA35-E0F109993CA6}"/>
    <cellStyle name="Millares 26 8" xfId="780" xr:uid="{D81460EA-A86D-47F6-8218-A9B5C3405BD9}"/>
    <cellStyle name="Millares 26 9" xfId="1420" xr:uid="{CAFE7C3E-DAA6-4546-9F11-57B26A2F5D8D}"/>
    <cellStyle name="Millares 27" xfId="43" xr:uid="{00000000-0005-0000-0000-000081010000}"/>
    <cellStyle name="Millares 27 2" xfId="78" xr:uid="{00000000-0005-0000-0000-000082010000}"/>
    <cellStyle name="Millares 27 2 2" xfId="259" xr:uid="{00000000-0005-0000-0000-000083010000}"/>
    <cellStyle name="Millares 27 2 2 2" xfId="626" xr:uid="{00000000-0005-0000-0000-000084010000}"/>
    <cellStyle name="Millares 27 2 2 2 2" xfId="1294" xr:uid="{8B04DFDE-A3CE-4719-B3FC-62E0EB412C39}"/>
    <cellStyle name="Millares 27 2 2 2 3" xfId="1934" xr:uid="{3D65B6EA-2976-4BEA-8B2E-6256E7D081D4}"/>
    <cellStyle name="Millares 27 2 2 3" xfId="974" xr:uid="{69CCF5E0-7A24-44B9-8044-3B1C3B9C9BFC}"/>
    <cellStyle name="Millares 27 2 2 4" xfId="1614" xr:uid="{F19F3F8D-9D21-48FB-99F0-60D7D61E1B8F}"/>
    <cellStyle name="Millares 27 2 3" xfId="446" xr:uid="{00000000-0005-0000-0000-000085010000}"/>
    <cellStyle name="Millares 27 2 3 2" xfId="1134" xr:uid="{AF9765C9-14A9-4315-8C42-B6E7AC45687E}"/>
    <cellStyle name="Millares 27 2 3 3" xfId="1774" xr:uid="{A2FE2233-7FB0-4D97-9689-FFB19F79630A}"/>
    <cellStyle name="Millares 27 2 4" xfId="814" xr:uid="{6C2D01B9-9F17-4053-A639-406F6CE49199}"/>
    <cellStyle name="Millares 27 2 5" xfId="1454" xr:uid="{8E8F8093-2A67-4B68-A412-E7087CB43773}"/>
    <cellStyle name="Millares 27 3" xfId="113" xr:uid="{00000000-0005-0000-0000-000086010000}"/>
    <cellStyle name="Millares 27 3 2" xfId="294" xr:uid="{00000000-0005-0000-0000-000087010000}"/>
    <cellStyle name="Millares 27 3 2 2" xfId="661" xr:uid="{00000000-0005-0000-0000-000088010000}"/>
    <cellStyle name="Millares 27 3 2 2 2" xfId="1326" xr:uid="{C823F905-27A6-4B35-BDB7-4D23D18C1F9D}"/>
    <cellStyle name="Millares 27 3 2 2 3" xfId="1966" xr:uid="{FA63B9B5-3FEB-40D1-835E-5F5C6AAB8B39}"/>
    <cellStyle name="Millares 27 3 2 3" xfId="1006" xr:uid="{EDEB1627-61C6-46CE-9668-5D4803E8E46B}"/>
    <cellStyle name="Millares 27 3 2 4" xfId="1646" xr:uid="{995E0642-EA53-4C76-B2F8-E9582DABF0F3}"/>
    <cellStyle name="Millares 27 3 3" xfId="481" xr:uid="{00000000-0005-0000-0000-000089010000}"/>
    <cellStyle name="Millares 27 3 3 2" xfId="1166" xr:uid="{5A79C511-9215-4936-88CB-D49FC6BEBD09}"/>
    <cellStyle name="Millares 27 3 3 3" xfId="1806" xr:uid="{E5540B11-1399-4B3F-A4DE-728CDC695895}"/>
    <cellStyle name="Millares 27 3 4" xfId="846" xr:uid="{6F4FF644-C2A0-494C-B8B0-F83B1640541F}"/>
    <cellStyle name="Millares 27 3 5" xfId="1486" xr:uid="{C77D92DB-ABFE-42B7-82FF-73C9A312D635}"/>
    <cellStyle name="Millares 27 4" xfId="148" xr:uid="{00000000-0005-0000-0000-00008A010000}"/>
    <cellStyle name="Millares 27 4 2" xfId="329" xr:uid="{00000000-0005-0000-0000-00008B010000}"/>
    <cellStyle name="Millares 27 4 2 2" xfId="696" xr:uid="{00000000-0005-0000-0000-00008C010000}"/>
    <cellStyle name="Millares 27 4 2 2 2" xfId="1358" xr:uid="{30566D25-85E0-46F7-8282-4CD435A5344F}"/>
    <cellStyle name="Millares 27 4 2 2 3" xfId="1998" xr:uid="{0E484FFE-FAD1-462F-A622-8E0AE0B5BE38}"/>
    <cellStyle name="Millares 27 4 2 3" xfId="1038" xr:uid="{CD71C0D7-0535-4960-BAF6-6A407D5BCA57}"/>
    <cellStyle name="Millares 27 4 2 4" xfId="1678" xr:uid="{8B6C4560-888F-423E-B24B-0126CB3EAC91}"/>
    <cellStyle name="Millares 27 4 3" xfId="516" xr:uid="{00000000-0005-0000-0000-00008D010000}"/>
    <cellStyle name="Millares 27 4 3 2" xfId="1198" xr:uid="{289E6C47-B6A2-4DB8-94EF-7917BE31A1F5}"/>
    <cellStyle name="Millares 27 4 3 3" xfId="1838" xr:uid="{14398A82-CDAD-4F6F-9647-0E028B61BF23}"/>
    <cellStyle name="Millares 27 4 4" xfId="878" xr:uid="{79D2A2AC-B0D5-4AF3-A90A-86FA5FFFB21D}"/>
    <cellStyle name="Millares 27 4 5" xfId="1518" xr:uid="{00DB10AC-E948-4AE0-BDB2-47B1D276615E}"/>
    <cellStyle name="Millares 27 5" xfId="184" xr:uid="{00000000-0005-0000-0000-00008E010000}"/>
    <cellStyle name="Millares 27 5 2" xfId="364" xr:uid="{00000000-0005-0000-0000-00008F010000}"/>
    <cellStyle name="Millares 27 5 2 2" xfId="731" xr:uid="{00000000-0005-0000-0000-000090010000}"/>
    <cellStyle name="Millares 27 5 2 2 2" xfId="1390" xr:uid="{7FD53AE3-553A-49A4-ABED-C71F62558B62}"/>
    <cellStyle name="Millares 27 5 2 2 3" xfId="2030" xr:uid="{C0C37F67-BBEB-4FE0-889F-1ADA8CC92188}"/>
    <cellStyle name="Millares 27 5 2 3" xfId="1070" xr:uid="{02D8BDAC-6CFF-4659-8E8E-F984888378F4}"/>
    <cellStyle name="Millares 27 5 2 4" xfId="1710" xr:uid="{4E1F2DD5-615F-4735-989E-DBD62A7A1BA3}"/>
    <cellStyle name="Millares 27 5 3" xfId="551" xr:uid="{00000000-0005-0000-0000-000091010000}"/>
    <cellStyle name="Millares 27 5 3 2" xfId="1230" xr:uid="{CD0EE00E-094B-47AD-811D-EE19988BD394}"/>
    <cellStyle name="Millares 27 5 3 3" xfId="1870" xr:uid="{B69E8B68-1CC8-4F55-A67B-CE19F37B6B3C}"/>
    <cellStyle name="Millares 27 5 4" xfId="910" xr:uid="{FAF2B0B8-411D-4689-BCEC-E7475BE4B0BF}"/>
    <cellStyle name="Millares 27 5 5" xfId="1550" xr:uid="{8BBA00A6-83B1-49A2-BD33-B5D085D23219}"/>
    <cellStyle name="Millares 27 6" xfId="224" xr:uid="{00000000-0005-0000-0000-000092010000}"/>
    <cellStyle name="Millares 27 6 2" xfId="591" xr:uid="{00000000-0005-0000-0000-000093010000}"/>
    <cellStyle name="Millares 27 6 2 2" xfId="1262" xr:uid="{8249FA16-60CA-40D8-9965-A4ADCD3471BC}"/>
    <cellStyle name="Millares 27 6 2 3" xfId="1902" xr:uid="{BD3A26E7-4B45-4D1F-9E40-C6C5400ADEC0}"/>
    <cellStyle name="Millares 27 6 3" xfId="942" xr:uid="{FD6DDBB6-B74E-4693-83E5-244E4E0FB63C}"/>
    <cellStyle name="Millares 27 6 4" xfId="1582" xr:uid="{F6EC190E-BF46-4D4F-B030-BC48EC7104AF}"/>
    <cellStyle name="Millares 27 7" xfId="411" xr:uid="{00000000-0005-0000-0000-000094010000}"/>
    <cellStyle name="Millares 27 7 2" xfId="1102" xr:uid="{26668549-B75A-4528-8265-3DB3283DB1AE}"/>
    <cellStyle name="Millares 27 7 3" xfId="1742" xr:uid="{94ACF2B2-C1A4-4C17-8E97-A79A5351AACE}"/>
    <cellStyle name="Millares 27 8" xfId="782" xr:uid="{F806F768-49AC-4A92-9AB6-D1A9BD617B60}"/>
    <cellStyle name="Millares 27 9" xfId="1422" xr:uid="{1F8ABD09-EA17-48F4-944E-B6A64EB7A0C8}"/>
    <cellStyle name="Millares 28" xfId="44" xr:uid="{00000000-0005-0000-0000-000095010000}"/>
    <cellStyle name="Millares 28 2" xfId="79" xr:uid="{00000000-0005-0000-0000-000096010000}"/>
    <cellStyle name="Millares 28 2 2" xfId="260" xr:uid="{00000000-0005-0000-0000-000097010000}"/>
    <cellStyle name="Millares 28 2 2 2" xfId="627" xr:uid="{00000000-0005-0000-0000-000098010000}"/>
    <cellStyle name="Millares 28 2 2 2 2" xfId="1295" xr:uid="{A6C83008-6268-4BD7-A1DE-05EE1A38E2C2}"/>
    <cellStyle name="Millares 28 2 2 2 3" xfId="1935" xr:uid="{0876E25D-73B9-438F-9FC9-C36B1AD7E234}"/>
    <cellStyle name="Millares 28 2 2 3" xfId="975" xr:uid="{10CCFFBC-4992-46C0-A6A8-01A46636C8DE}"/>
    <cellStyle name="Millares 28 2 2 4" xfId="1615" xr:uid="{BED864E0-65AF-45E2-BAB0-E43169F24646}"/>
    <cellStyle name="Millares 28 2 3" xfId="447" xr:uid="{00000000-0005-0000-0000-000099010000}"/>
    <cellStyle name="Millares 28 2 3 2" xfId="1135" xr:uid="{8023A4E8-1FA5-409B-8473-FE4D1501A490}"/>
    <cellStyle name="Millares 28 2 3 3" xfId="1775" xr:uid="{7BD7AD6E-166A-44A6-B0C0-7CD76808A600}"/>
    <cellStyle name="Millares 28 2 4" xfId="815" xr:uid="{A7BB8093-B367-4B34-9D64-BF03B4380F31}"/>
    <cellStyle name="Millares 28 2 5" xfId="1455" xr:uid="{8516B137-BF7A-40BB-A53E-5AFB2FFC64D2}"/>
    <cellStyle name="Millares 28 3" xfId="114" xr:uid="{00000000-0005-0000-0000-00009A010000}"/>
    <cellStyle name="Millares 28 3 2" xfId="295" xr:uid="{00000000-0005-0000-0000-00009B010000}"/>
    <cellStyle name="Millares 28 3 2 2" xfId="662" xr:uid="{00000000-0005-0000-0000-00009C010000}"/>
    <cellStyle name="Millares 28 3 2 2 2" xfId="1327" xr:uid="{E7FA34F3-E539-48CF-99AB-9EDEF9776702}"/>
    <cellStyle name="Millares 28 3 2 2 3" xfId="1967" xr:uid="{03E97BBD-463E-47E0-8474-7800191DFA9A}"/>
    <cellStyle name="Millares 28 3 2 3" xfId="1007" xr:uid="{63AB928A-55D6-4CD5-A774-2AFF25FE3D50}"/>
    <cellStyle name="Millares 28 3 2 4" xfId="1647" xr:uid="{BA671076-DF54-4BE2-A29E-65FC384AE797}"/>
    <cellStyle name="Millares 28 3 3" xfId="482" xr:uid="{00000000-0005-0000-0000-00009D010000}"/>
    <cellStyle name="Millares 28 3 3 2" xfId="1167" xr:uid="{A58A4AFB-1424-49D7-A69A-3FFD4D65D28B}"/>
    <cellStyle name="Millares 28 3 3 3" xfId="1807" xr:uid="{120947B5-A618-48E6-B5BA-DC00BE09A94C}"/>
    <cellStyle name="Millares 28 3 4" xfId="847" xr:uid="{9AEA32D0-C4E6-40B5-867F-E0794A9BE1AA}"/>
    <cellStyle name="Millares 28 3 5" xfId="1487" xr:uid="{0E18F7AC-501C-4838-9E5C-86B94A6160E5}"/>
    <cellStyle name="Millares 28 4" xfId="149" xr:uid="{00000000-0005-0000-0000-00009E010000}"/>
    <cellStyle name="Millares 28 4 2" xfId="330" xr:uid="{00000000-0005-0000-0000-00009F010000}"/>
    <cellStyle name="Millares 28 4 2 2" xfId="697" xr:uid="{00000000-0005-0000-0000-0000A0010000}"/>
    <cellStyle name="Millares 28 4 2 2 2" xfId="1359" xr:uid="{41BAF5F7-4217-4231-B5A7-FAACA4EAC423}"/>
    <cellStyle name="Millares 28 4 2 2 3" xfId="1999" xr:uid="{D1FF8BCC-7AF1-4D56-B27B-7C315A713B6B}"/>
    <cellStyle name="Millares 28 4 2 3" xfId="1039" xr:uid="{B484577C-905F-4215-88DC-C3F7CFDDEB9B}"/>
    <cellStyle name="Millares 28 4 2 4" xfId="1679" xr:uid="{A7DA37F8-4FF7-4BBF-9506-5E8913B14796}"/>
    <cellStyle name="Millares 28 4 3" xfId="517" xr:uid="{00000000-0005-0000-0000-0000A1010000}"/>
    <cellStyle name="Millares 28 4 3 2" xfId="1199" xr:uid="{B8282081-5173-467A-B153-51774415599C}"/>
    <cellStyle name="Millares 28 4 3 3" xfId="1839" xr:uid="{057F05AA-39F1-4BFF-B073-740E7F5887B7}"/>
    <cellStyle name="Millares 28 4 4" xfId="879" xr:uid="{18C77C41-F867-4E03-9F65-5900F82A4F13}"/>
    <cellStyle name="Millares 28 4 5" xfId="1519" xr:uid="{0AE589BF-40BD-43B9-86DF-FDE2E0637486}"/>
    <cellStyle name="Millares 28 5" xfId="185" xr:uid="{00000000-0005-0000-0000-0000A2010000}"/>
    <cellStyle name="Millares 28 5 2" xfId="365" xr:uid="{00000000-0005-0000-0000-0000A3010000}"/>
    <cellStyle name="Millares 28 5 2 2" xfId="732" xr:uid="{00000000-0005-0000-0000-0000A4010000}"/>
    <cellStyle name="Millares 28 5 2 2 2" xfId="1391" xr:uid="{C703E67A-C770-4D7A-9C8F-1ECC8FB63057}"/>
    <cellStyle name="Millares 28 5 2 2 3" xfId="2031" xr:uid="{1DF88675-2CC5-47B1-B1D5-4E42D701C620}"/>
    <cellStyle name="Millares 28 5 2 3" xfId="1071" xr:uid="{FA74852F-8C8E-4845-8F9B-93A4347D0124}"/>
    <cellStyle name="Millares 28 5 2 4" xfId="1711" xr:uid="{B9C49A32-789B-4E9C-839B-E5D9F4EA109B}"/>
    <cellStyle name="Millares 28 5 3" xfId="552" xr:uid="{00000000-0005-0000-0000-0000A5010000}"/>
    <cellStyle name="Millares 28 5 3 2" xfId="1231" xr:uid="{EC70D3AB-DCBF-4274-AAAE-36E4F8BEAFF2}"/>
    <cellStyle name="Millares 28 5 3 3" xfId="1871" xr:uid="{7E24B5DC-9B01-4262-ADC1-503D02F5A116}"/>
    <cellStyle name="Millares 28 5 4" xfId="911" xr:uid="{4C84D83D-138D-43B3-9AEF-FFD773309B99}"/>
    <cellStyle name="Millares 28 5 5" xfId="1551" xr:uid="{509447AB-7680-4F7B-81EF-8650C9749DD4}"/>
    <cellStyle name="Millares 28 6" xfId="225" xr:uid="{00000000-0005-0000-0000-0000A6010000}"/>
    <cellStyle name="Millares 28 6 2" xfId="592" xr:uid="{00000000-0005-0000-0000-0000A7010000}"/>
    <cellStyle name="Millares 28 6 2 2" xfId="1263" xr:uid="{CCCD3C48-1FF1-48E6-824B-F39DA3E433E3}"/>
    <cellStyle name="Millares 28 6 2 3" xfId="1903" xr:uid="{D65B62A8-728C-42BB-8FEF-52A761F96620}"/>
    <cellStyle name="Millares 28 6 3" xfId="943" xr:uid="{FCCC30D5-9478-4309-BED9-E5326482DF9F}"/>
    <cellStyle name="Millares 28 6 4" xfId="1583" xr:uid="{11AC2DCF-6B8A-42AE-9512-BEA84BACF19B}"/>
    <cellStyle name="Millares 28 7" xfId="412" xr:uid="{00000000-0005-0000-0000-0000A8010000}"/>
    <cellStyle name="Millares 28 7 2" xfId="1103" xr:uid="{6D0D1C10-740D-4CC0-8764-4F9D63DB2576}"/>
    <cellStyle name="Millares 28 7 3" xfId="1743" xr:uid="{1F5FFE2F-2633-44CB-B177-6C34B904BEE1}"/>
    <cellStyle name="Millares 28 8" xfId="783" xr:uid="{E8348CA0-9226-42CE-84C0-A731EB211E12}"/>
    <cellStyle name="Millares 28 9" xfId="1423" xr:uid="{23C71824-6728-4752-8AE6-511A349624D6}"/>
    <cellStyle name="Millares 29" xfId="42" xr:uid="{00000000-0005-0000-0000-0000A9010000}"/>
    <cellStyle name="Millares 29 2" xfId="77" xr:uid="{00000000-0005-0000-0000-0000AA010000}"/>
    <cellStyle name="Millares 29 2 2" xfId="258" xr:uid="{00000000-0005-0000-0000-0000AB010000}"/>
    <cellStyle name="Millares 29 2 2 2" xfId="625" xr:uid="{00000000-0005-0000-0000-0000AC010000}"/>
    <cellStyle name="Millares 29 2 2 2 2" xfId="1293" xr:uid="{74AC711F-B7A0-414C-9A36-FAE781A9D9AF}"/>
    <cellStyle name="Millares 29 2 2 2 3" xfId="1933" xr:uid="{3C110D1C-17CA-4178-A507-762EDE159F98}"/>
    <cellStyle name="Millares 29 2 2 3" xfId="973" xr:uid="{8D2B07A8-C968-4600-86C5-EA5D8C40CF7C}"/>
    <cellStyle name="Millares 29 2 2 4" xfId="1613" xr:uid="{C673EA72-4DDD-4224-A5D2-14164D476AF0}"/>
    <cellStyle name="Millares 29 2 3" xfId="445" xr:uid="{00000000-0005-0000-0000-0000AD010000}"/>
    <cellStyle name="Millares 29 2 3 2" xfId="1133" xr:uid="{6641D3DC-F2B3-4D97-ABD3-A445483076A1}"/>
    <cellStyle name="Millares 29 2 3 3" xfId="1773" xr:uid="{039D233E-3B77-439F-A621-50B09B706AC5}"/>
    <cellStyle name="Millares 29 2 4" xfId="813" xr:uid="{3F08742A-E4FE-47C9-AA59-4015C65A59D6}"/>
    <cellStyle name="Millares 29 2 5" xfId="1453" xr:uid="{459CA98C-2582-4E89-B754-10D71617BD17}"/>
    <cellStyle name="Millares 29 3" xfId="112" xr:uid="{00000000-0005-0000-0000-0000AE010000}"/>
    <cellStyle name="Millares 29 3 2" xfId="293" xr:uid="{00000000-0005-0000-0000-0000AF010000}"/>
    <cellStyle name="Millares 29 3 2 2" xfId="660" xr:uid="{00000000-0005-0000-0000-0000B0010000}"/>
    <cellStyle name="Millares 29 3 2 2 2" xfId="1325" xr:uid="{64AD7E73-CA42-4E08-ABA3-4689FEDEC41E}"/>
    <cellStyle name="Millares 29 3 2 2 3" xfId="1965" xr:uid="{61B361C0-6782-424B-8CC6-5EB120170D00}"/>
    <cellStyle name="Millares 29 3 2 3" xfId="1005" xr:uid="{35B12618-5070-4977-8EB0-C53B3A143B70}"/>
    <cellStyle name="Millares 29 3 2 4" xfId="1645" xr:uid="{EC48AD78-700A-4F45-93F0-34DEDBAA3329}"/>
    <cellStyle name="Millares 29 3 3" xfId="480" xr:uid="{00000000-0005-0000-0000-0000B1010000}"/>
    <cellStyle name="Millares 29 3 3 2" xfId="1165" xr:uid="{65B564A9-6F45-42F2-B019-075E1E369880}"/>
    <cellStyle name="Millares 29 3 3 3" xfId="1805" xr:uid="{0C6327B0-7992-41DC-92E1-3882FAEC24BF}"/>
    <cellStyle name="Millares 29 3 4" xfId="845" xr:uid="{54905786-F326-40AF-8536-4A4D750051A3}"/>
    <cellStyle name="Millares 29 3 5" xfId="1485" xr:uid="{02230A24-508A-432F-9CB3-0B76F0FDB7A7}"/>
    <cellStyle name="Millares 29 4" xfId="147" xr:uid="{00000000-0005-0000-0000-0000B2010000}"/>
    <cellStyle name="Millares 29 4 2" xfId="328" xr:uid="{00000000-0005-0000-0000-0000B3010000}"/>
    <cellStyle name="Millares 29 4 2 2" xfId="695" xr:uid="{00000000-0005-0000-0000-0000B4010000}"/>
    <cellStyle name="Millares 29 4 2 2 2" xfId="1357" xr:uid="{99571D05-7C54-45AF-AE84-852732E0006B}"/>
    <cellStyle name="Millares 29 4 2 2 3" xfId="1997" xr:uid="{985F1436-0EC9-4C2E-9DDD-C6F4286709C5}"/>
    <cellStyle name="Millares 29 4 2 3" xfId="1037" xr:uid="{DD2CFFFD-1F1B-48D7-8855-35AE38A07509}"/>
    <cellStyle name="Millares 29 4 2 4" xfId="1677" xr:uid="{C9DBA762-83A3-4A76-81A1-A42E28E2A97C}"/>
    <cellStyle name="Millares 29 4 3" xfId="515" xr:uid="{00000000-0005-0000-0000-0000B5010000}"/>
    <cellStyle name="Millares 29 4 3 2" xfId="1197" xr:uid="{54EE9E92-0C45-4F12-A5C7-B48279325E14}"/>
    <cellStyle name="Millares 29 4 3 3" xfId="1837" xr:uid="{BA60226C-099A-4D61-BCF6-A45E3B2C4D08}"/>
    <cellStyle name="Millares 29 4 4" xfId="877" xr:uid="{26FF866F-6906-491A-945F-673ADC6994FB}"/>
    <cellStyle name="Millares 29 4 5" xfId="1517" xr:uid="{A825ABFC-D40F-458E-B167-15A7F5EB8316}"/>
    <cellStyle name="Millares 29 5" xfId="183" xr:uid="{00000000-0005-0000-0000-0000B6010000}"/>
    <cellStyle name="Millares 29 5 2" xfId="363" xr:uid="{00000000-0005-0000-0000-0000B7010000}"/>
    <cellStyle name="Millares 29 5 2 2" xfId="730" xr:uid="{00000000-0005-0000-0000-0000B8010000}"/>
    <cellStyle name="Millares 29 5 2 2 2" xfId="1389" xr:uid="{8A68EE2D-F5A5-4C32-BFF4-96A23074FBD9}"/>
    <cellStyle name="Millares 29 5 2 2 3" xfId="2029" xr:uid="{F2C6F42F-DB48-4BDE-AE92-3DF0C7B3C409}"/>
    <cellStyle name="Millares 29 5 2 3" xfId="1069" xr:uid="{2C2D8ACF-5DC7-4AD0-B2FC-4AEAE380C1BE}"/>
    <cellStyle name="Millares 29 5 2 4" xfId="1709" xr:uid="{9D58C3CA-F4A0-4773-AAF3-8CE7CD2932AA}"/>
    <cellStyle name="Millares 29 5 3" xfId="550" xr:uid="{00000000-0005-0000-0000-0000B9010000}"/>
    <cellStyle name="Millares 29 5 3 2" xfId="1229" xr:uid="{6BCA8235-9FCB-448B-A5D4-DBBCC8FB5572}"/>
    <cellStyle name="Millares 29 5 3 3" xfId="1869" xr:uid="{1CFA9DEC-AECE-41D2-A72B-B320450E41A0}"/>
    <cellStyle name="Millares 29 5 4" xfId="909" xr:uid="{6B04BE71-F2A5-4225-A8A7-1EF5CE8617A6}"/>
    <cellStyle name="Millares 29 5 5" xfId="1549" xr:uid="{76EB4105-AD83-4546-BF13-E7857AD1B5F1}"/>
    <cellStyle name="Millares 29 6" xfId="223" xr:uid="{00000000-0005-0000-0000-0000BA010000}"/>
    <cellStyle name="Millares 29 6 2" xfId="590" xr:uid="{00000000-0005-0000-0000-0000BB010000}"/>
    <cellStyle name="Millares 29 6 2 2" xfId="1261" xr:uid="{1782D1B8-A10C-4A45-B0E0-70B9B848291E}"/>
    <cellStyle name="Millares 29 6 2 3" xfId="1901" xr:uid="{8E21703C-F123-44E7-9222-AEE03D75E460}"/>
    <cellStyle name="Millares 29 6 3" xfId="941" xr:uid="{7FD33E1D-43C0-40D0-A266-DD0774367BFB}"/>
    <cellStyle name="Millares 29 6 4" xfId="1581" xr:uid="{2AED3E4D-AB4E-4857-AFB8-A11742AF762A}"/>
    <cellStyle name="Millares 29 7" xfId="410" xr:uid="{00000000-0005-0000-0000-0000BC010000}"/>
    <cellStyle name="Millares 29 7 2" xfId="1101" xr:uid="{D9F05874-A48A-4500-990A-782F13AC3674}"/>
    <cellStyle name="Millares 29 7 3" xfId="1741" xr:uid="{1DE603CD-C80C-4A2D-AA1F-11BF27ACE3D9}"/>
    <cellStyle name="Millares 29 8" xfId="781" xr:uid="{A03C8E20-1DBF-4259-BDEA-BEC8FD759C29}"/>
    <cellStyle name="Millares 29 9" xfId="1421" xr:uid="{0BBE8723-FF66-4FDC-A29D-47B8BFA3B779}"/>
    <cellStyle name="Millares 3" xfId="20" xr:uid="{00000000-0005-0000-0000-0000BD010000}"/>
    <cellStyle name="Millares 3 2" xfId="55" xr:uid="{00000000-0005-0000-0000-0000BE010000}"/>
    <cellStyle name="Millares 3 2 2" xfId="236" xr:uid="{00000000-0005-0000-0000-0000BF010000}"/>
    <cellStyle name="Millares 3 2 2 2" xfId="603" xr:uid="{00000000-0005-0000-0000-0000C0010000}"/>
    <cellStyle name="Millares 3 2 2 2 2" xfId="1271" xr:uid="{B8916E2D-C04E-48C0-90F4-1DBEDE15939C}"/>
    <cellStyle name="Millares 3 2 2 2 3" xfId="1911" xr:uid="{4A33D57E-C234-4627-B552-DD952C1FB080}"/>
    <cellStyle name="Millares 3 2 2 3" xfId="951" xr:uid="{23C3A21D-1A01-4630-B67B-64544849A792}"/>
    <cellStyle name="Millares 3 2 2 4" xfId="1591" xr:uid="{73EEEC28-FB91-4DC4-A743-9D284DEC7533}"/>
    <cellStyle name="Millares 3 2 3" xfId="423" xr:uid="{00000000-0005-0000-0000-0000C1010000}"/>
    <cellStyle name="Millares 3 2 3 2" xfId="1111" xr:uid="{0590329A-523C-4D37-B4F6-6838FA9F57EA}"/>
    <cellStyle name="Millares 3 2 3 3" xfId="1751" xr:uid="{D881ECEB-239F-4019-BD02-7D6AA3CDA9E6}"/>
    <cellStyle name="Millares 3 2 4" xfId="791" xr:uid="{1846BD73-2036-45EF-AB2B-7949A593A8CD}"/>
    <cellStyle name="Millares 3 2 5" xfId="1431" xr:uid="{7014CF97-7799-4B1C-AFF9-CB2F1E312D66}"/>
    <cellStyle name="Millares 3 3" xfId="90" xr:uid="{00000000-0005-0000-0000-0000C2010000}"/>
    <cellStyle name="Millares 3 3 2" xfId="271" xr:uid="{00000000-0005-0000-0000-0000C3010000}"/>
    <cellStyle name="Millares 3 3 2 2" xfId="638" xr:uid="{00000000-0005-0000-0000-0000C4010000}"/>
    <cellStyle name="Millares 3 3 2 2 2" xfId="1303" xr:uid="{70CB6377-A29E-4917-8CF6-FCAC4CB20275}"/>
    <cellStyle name="Millares 3 3 2 2 3" xfId="1943" xr:uid="{8280276A-D9A3-4515-9237-A04B82ABDCA4}"/>
    <cellStyle name="Millares 3 3 2 3" xfId="983" xr:uid="{84D19C7D-456E-4B67-A59D-6ACF2ACAF5D6}"/>
    <cellStyle name="Millares 3 3 2 4" xfId="1623" xr:uid="{9EC95CCD-0C83-4A78-ABA8-DC96323E8981}"/>
    <cellStyle name="Millares 3 3 3" xfId="458" xr:uid="{00000000-0005-0000-0000-0000C5010000}"/>
    <cellStyle name="Millares 3 3 3 2" xfId="1143" xr:uid="{0308430F-958A-4417-9E41-3CD780001FD5}"/>
    <cellStyle name="Millares 3 3 3 3" xfId="1783" xr:uid="{61064BC3-D003-450F-A4AB-D04BD4225A83}"/>
    <cellStyle name="Millares 3 3 4" xfId="823" xr:uid="{7D65ECEC-B4CB-4238-90B5-6FA2A9CD2FE0}"/>
    <cellStyle name="Millares 3 3 5" xfId="1463" xr:uid="{F3161C9A-977C-4396-BF97-2030C7593C1D}"/>
    <cellStyle name="Millares 3 4" xfId="125" xr:uid="{00000000-0005-0000-0000-0000C6010000}"/>
    <cellStyle name="Millares 3 4 2" xfId="306" xr:uid="{00000000-0005-0000-0000-0000C7010000}"/>
    <cellStyle name="Millares 3 4 2 2" xfId="673" xr:uid="{00000000-0005-0000-0000-0000C8010000}"/>
    <cellStyle name="Millares 3 4 2 2 2" xfId="1335" xr:uid="{84C29BF6-1D3F-45BF-B28B-2DDF8999ED92}"/>
    <cellStyle name="Millares 3 4 2 2 3" xfId="1975" xr:uid="{3F34E2A8-B635-42D1-BD12-F73AFD6A601E}"/>
    <cellStyle name="Millares 3 4 2 3" xfId="1015" xr:uid="{4370FBDE-E11E-409F-9C16-36C7D0BAB27C}"/>
    <cellStyle name="Millares 3 4 2 4" xfId="1655" xr:uid="{ACC97439-1F2B-4A61-B645-6759FA42E8B8}"/>
    <cellStyle name="Millares 3 4 3" xfId="493" xr:uid="{00000000-0005-0000-0000-0000C9010000}"/>
    <cellStyle name="Millares 3 4 3 2" xfId="1175" xr:uid="{0785C409-190D-4F59-963B-E6F11382AF1C}"/>
    <cellStyle name="Millares 3 4 3 3" xfId="1815" xr:uid="{4F253ACC-460C-47A0-9AF2-C814983ABEE1}"/>
    <cellStyle name="Millares 3 4 4" xfId="855" xr:uid="{C0D50B1B-D2C2-4B67-BA96-0B59048D0157}"/>
    <cellStyle name="Millares 3 4 5" xfId="1495" xr:uid="{35EAE039-AAA0-486F-9E39-28BC2C810257}"/>
    <cellStyle name="Millares 3 5" xfId="161" xr:uid="{00000000-0005-0000-0000-0000CA010000}"/>
    <cellStyle name="Millares 3 5 2" xfId="341" xr:uid="{00000000-0005-0000-0000-0000CB010000}"/>
    <cellStyle name="Millares 3 5 2 2" xfId="708" xr:uid="{00000000-0005-0000-0000-0000CC010000}"/>
    <cellStyle name="Millares 3 5 2 2 2" xfId="1367" xr:uid="{8BF489CC-8FB1-4B5C-8AE6-58E79DEA0064}"/>
    <cellStyle name="Millares 3 5 2 2 3" xfId="2007" xr:uid="{E89A81CD-4848-4DD2-A155-43924FDEF12F}"/>
    <cellStyle name="Millares 3 5 2 3" xfId="1047" xr:uid="{33FEE73E-1CCE-48B3-804D-913CFD2AC828}"/>
    <cellStyle name="Millares 3 5 2 4" xfId="1687" xr:uid="{3ABB72F2-75DF-40B5-B777-8A7FAA9D58AE}"/>
    <cellStyle name="Millares 3 5 3" xfId="528" xr:uid="{00000000-0005-0000-0000-0000CD010000}"/>
    <cellStyle name="Millares 3 5 3 2" xfId="1207" xr:uid="{0736EEDB-832D-474D-B4AC-CC27EC752B31}"/>
    <cellStyle name="Millares 3 5 3 3" xfId="1847" xr:uid="{AD6FFBEE-7FB2-4AF7-8A97-25FBC34F219C}"/>
    <cellStyle name="Millares 3 5 4" xfId="887" xr:uid="{E60CCAE6-A335-48ED-8385-EDE7B83561EB}"/>
    <cellStyle name="Millares 3 5 5" xfId="1527" xr:uid="{8CE06DC2-3501-46B7-9D09-3C43594A0CB9}"/>
    <cellStyle name="Millares 3 6" xfId="201" xr:uid="{00000000-0005-0000-0000-0000CE010000}"/>
    <cellStyle name="Millares 3 6 2" xfId="568" xr:uid="{00000000-0005-0000-0000-0000CF010000}"/>
    <cellStyle name="Millares 3 6 2 2" xfId="1239" xr:uid="{D3DE2C1D-EE80-4A50-A006-B5C873815E1D}"/>
    <cellStyle name="Millares 3 6 2 3" xfId="1879" xr:uid="{CE5C4A6C-0BD5-4DC2-BE73-3B7D589028F9}"/>
    <cellStyle name="Millares 3 6 3" xfId="919" xr:uid="{37B0E2E4-ACDD-479F-80C9-72F8A4C17BCB}"/>
    <cellStyle name="Millares 3 6 4" xfId="1559" xr:uid="{17D2FB49-AB17-4A59-AE6C-FAAFD8F53481}"/>
    <cellStyle name="Millares 3 7" xfId="388" xr:uid="{00000000-0005-0000-0000-0000D0010000}"/>
    <cellStyle name="Millares 3 7 2" xfId="1079" xr:uid="{4906225C-25A5-41ED-8A0B-BE2B8F022C9A}"/>
    <cellStyle name="Millares 3 7 3" xfId="1719" xr:uid="{181E3B1D-8422-4614-9DCB-FB4F0289FB87}"/>
    <cellStyle name="Millares 3 8" xfId="759" xr:uid="{964496B9-6115-4654-99D3-DE51EF167BAC}"/>
    <cellStyle name="Millares 3 9" xfId="1399" xr:uid="{ABBE7190-C7B5-48D4-B92A-B46168595D13}"/>
    <cellStyle name="Millares 30" xfId="45" xr:uid="{00000000-0005-0000-0000-0000D1010000}"/>
    <cellStyle name="Millares 30 2" xfId="80" xr:uid="{00000000-0005-0000-0000-0000D2010000}"/>
    <cellStyle name="Millares 30 2 2" xfId="261" xr:uid="{00000000-0005-0000-0000-0000D3010000}"/>
    <cellStyle name="Millares 30 2 2 2" xfId="628" xr:uid="{00000000-0005-0000-0000-0000D4010000}"/>
    <cellStyle name="Millares 30 2 2 2 2" xfId="1296" xr:uid="{00216AE9-3F0F-4A22-A11C-5302D157D56F}"/>
    <cellStyle name="Millares 30 2 2 2 3" xfId="1936" xr:uid="{3FBE1AD1-137F-4C8E-BE7B-E48F4AF3ED49}"/>
    <cellStyle name="Millares 30 2 2 3" xfId="976" xr:uid="{05C2AC1C-9581-4705-A130-A62AD26BEFFD}"/>
    <cellStyle name="Millares 30 2 2 4" xfId="1616" xr:uid="{D69427C5-2897-4121-9DAB-A0A77AF2F021}"/>
    <cellStyle name="Millares 30 2 3" xfId="448" xr:uid="{00000000-0005-0000-0000-0000D5010000}"/>
    <cellStyle name="Millares 30 2 3 2" xfId="1136" xr:uid="{512F0DF7-09B5-450E-BFA7-459821E12FBA}"/>
    <cellStyle name="Millares 30 2 3 3" xfId="1776" xr:uid="{D850EEF0-8EB1-4AC4-87E6-5549D5DAB864}"/>
    <cellStyle name="Millares 30 2 4" xfId="816" xr:uid="{0F35A970-E563-4FD9-B72B-1AD14278366D}"/>
    <cellStyle name="Millares 30 2 5" xfId="1456" xr:uid="{58B2576E-CF1B-465E-9912-C7A09048A3C4}"/>
    <cellStyle name="Millares 30 3" xfId="115" xr:uid="{00000000-0005-0000-0000-0000D6010000}"/>
    <cellStyle name="Millares 30 3 2" xfId="296" xr:uid="{00000000-0005-0000-0000-0000D7010000}"/>
    <cellStyle name="Millares 30 3 2 2" xfId="663" xr:uid="{00000000-0005-0000-0000-0000D8010000}"/>
    <cellStyle name="Millares 30 3 2 2 2" xfId="1328" xr:uid="{D9B35417-CE36-4217-8B31-7462CFB2A404}"/>
    <cellStyle name="Millares 30 3 2 2 3" xfId="1968" xr:uid="{3E682E7C-81E7-4362-9C98-6D0A44846451}"/>
    <cellStyle name="Millares 30 3 2 3" xfId="1008" xr:uid="{2AF81107-2508-42D3-B920-666C7B51826B}"/>
    <cellStyle name="Millares 30 3 2 4" xfId="1648" xr:uid="{1BAD9067-9C24-4168-946C-C7AC64D57C27}"/>
    <cellStyle name="Millares 30 3 3" xfId="483" xr:uid="{00000000-0005-0000-0000-0000D9010000}"/>
    <cellStyle name="Millares 30 3 3 2" xfId="1168" xr:uid="{8F1F6872-019A-44DE-A8BE-E7A1089BAC5A}"/>
    <cellStyle name="Millares 30 3 3 3" xfId="1808" xr:uid="{E19AD1AA-1CDD-4606-A165-29FD80A6C4AA}"/>
    <cellStyle name="Millares 30 3 4" xfId="848" xr:uid="{BA294CC3-D218-4D12-8A0E-B2A52948301E}"/>
    <cellStyle name="Millares 30 3 5" xfId="1488" xr:uid="{3BB88575-E157-4183-9EA4-01F7AF34A6E4}"/>
    <cellStyle name="Millares 30 4" xfId="150" xr:uid="{00000000-0005-0000-0000-0000DA010000}"/>
    <cellStyle name="Millares 30 4 2" xfId="331" xr:uid="{00000000-0005-0000-0000-0000DB010000}"/>
    <cellStyle name="Millares 30 4 2 2" xfId="698" xr:uid="{00000000-0005-0000-0000-0000DC010000}"/>
    <cellStyle name="Millares 30 4 2 2 2" xfId="1360" xr:uid="{3FE551D3-BAE3-46C6-94DE-ED49D3799BE4}"/>
    <cellStyle name="Millares 30 4 2 2 3" xfId="2000" xr:uid="{99477D26-46FD-41DA-94BE-A4D76FAF18EC}"/>
    <cellStyle name="Millares 30 4 2 3" xfId="1040" xr:uid="{EF74FD77-CEF6-4C6E-83BC-C054FD7531BD}"/>
    <cellStyle name="Millares 30 4 2 4" xfId="1680" xr:uid="{DFA703CC-7179-402F-A3AB-A8C73B2A27B9}"/>
    <cellStyle name="Millares 30 4 3" xfId="518" xr:uid="{00000000-0005-0000-0000-0000DD010000}"/>
    <cellStyle name="Millares 30 4 3 2" xfId="1200" xr:uid="{307BC9E9-14B4-40B0-90BD-07EFAC352B5C}"/>
    <cellStyle name="Millares 30 4 3 3" xfId="1840" xr:uid="{83BA9FA7-2C85-424D-9B6B-4114DF697F1F}"/>
    <cellStyle name="Millares 30 4 4" xfId="880" xr:uid="{DA7C3C8A-F463-4C2B-B612-55EBBECEFC3A}"/>
    <cellStyle name="Millares 30 4 5" xfId="1520" xr:uid="{993ADC39-04A1-4FBA-BEA0-F763A9458142}"/>
    <cellStyle name="Millares 30 5" xfId="186" xr:uid="{00000000-0005-0000-0000-0000DE010000}"/>
    <cellStyle name="Millares 30 5 2" xfId="366" xr:uid="{00000000-0005-0000-0000-0000DF010000}"/>
    <cellStyle name="Millares 30 5 2 2" xfId="733" xr:uid="{00000000-0005-0000-0000-0000E0010000}"/>
    <cellStyle name="Millares 30 5 2 2 2" xfId="1392" xr:uid="{D997D797-7F40-4528-9785-D8717A4D51DF}"/>
    <cellStyle name="Millares 30 5 2 2 3" xfId="2032" xr:uid="{2B99B5D4-1995-4261-A262-87240538A581}"/>
    <cellStyle name="Millares 30 5 2 3" xfId="1072" xr:uid="{CCF06E86-7D16-4445-BAFD-7E086F77F03B}"/>
    <cellStyle name="Millares 30 5 2 4" xfId="1712" xr:uid="{B6137958-6DFD-4798-9D59-D638AA53B462}"/>
    <cellStyle name="Millares 30 5 3" xfId="553" xr:uid="{00000000-0005-0000-0000-0000E1010000}"/>
    <cellStyle name="Millares 30 5 3 2" xfId="1232" xr:uid="{1D4F5DC2-92BC-417D-96AB-068CA1B3ADBB}"/>
    <cellStyle name="Millares 30 5 3 3" xfId="1872" xr:uid="{193A5268-0E88-4853-9949-34FFD8C640CE}"/>
    <cellStyle name="Millares 30 5 4" xfId="912" xr:uid="{DBAD4CD1-5C36-4448-9AFF-3CE6BF870FD9}"/>
    <cellStyle name="Millares 30 5 5" xfId="1552" xr:uid="{5BBCA019-DA12-4EB5-A774-807B691B66C2}"/>
    <cellStyle name="Millares 30 6" xfId="226" xr:uid="{00000000-0005-0000-0000-0000E2010000}"/>
    <cellStyle name="Millares 30 6 2" xfId="593" xr:uid="{00000000-0005-0000-0000-0000E3010000}"/>
    <cellStyle name="Millares 30 6 2 2" xfId="1264" xr:uid="{5EAB31DE-C5A1-4C9C-9D0E-9E919B30EE63}"/>
    <cellStyle name="Millares 30 6 2 3" xfId="1904" xr:uid="{63345633-347F-47EA-BF22-F6878DC75B18}"/>
    <cellStyle name="Millares 30 6 3" xfId="944" xr:uid="{849CC6F1-508F-419E-81E3-3A9F5DACAA09}"/>
    <cellStyle name="Millares 30 6 4" xfId="1584" xr:uid="{B6E00A1C-8FCB-4215-9754-E77A331C0480}"/>
    <cellStyle name="Millares 30 7" xfId="413" xr:uid="{00000000-0005-0000-0000-0000E4010000}"/>
    <cellStyle name="Millares 30 7 2" xfId="1104" xr:uid="{5F26B9EA-9C06-456B-B779-372FD2D71AC4}"/>
    <cellStyle name="Millares 30 7 3" xfId="1744" xr:uid="{017BBA31-785C-4749-9872-28F8667D34D9}"/>
    <cellStyle name="Millares 30 8" xfId="784" xr:uid="{B5A2F91E-AD31-48F4-886A-C7F5C2F86FC4}"/>
    <cellStyle name="Millares 30 9" xfId="1424" xr:uid="{C95B06DD-47FC-479F-AFCB-17FB1B0BEE3F}"/>
    <cellStyle name="Millares 31" xfId="46" xr:uid="{00000000-0005-0000-0000-0000E5010000}"/>
    <cellStyle name="Millares 31 2" xfId="81" xr:uid="{00000000-0005-0000-0000-0000E6010000}"/>
    <cellStyle name="Millares 31 2 2" xfId="262" xr:uid="{00000000-0005-0000-0000-0000E7010000}"/>
    <cellStyle name="Millares 31 2 2 2" xfId="629" xr:uid="{00000000-0005-0000-0000-0000E8010000}"/>
    <cellStyle name="Millares 31 2 2 2 2" xfId="1297" xr:uid="{F12DC24F-9347-4F79-A4CD-5C07A68A0AC2}"/>
    <cellStyle name="Millares 31 2 2 2 3" xfId="1937" xr:uid="{B97D0E69-7708-49D2-BDAB-80F2D9438E88}"/>
    <cellStyle name="Millares 31 2 2 3" xfId="977" xr:uid="{DECB0523-B33A-4C0B-86C0-415502F5CEFF}"/>
    <cellStyle name="Millares 31 2 2 4" xfId="1617" xr:uid="{C1DE1558-8F1A-4FA9-8613-4F95E096EFD1}"/>
    <cellStyle name="Millares 31 2 3" xfId="449" xr:uid="{00000000-0005-0000-0000-0000E9010000}"/>
    <cellStyle name="Millares 31 2 3 2" xfId="1137" xr:uid="{52D2198B-CDB2-477F-BD97-CEB1230CEB8B}"/>
    <cellStyle name="Millares 31 2 3 3" xfId="1777" xr:uid="{8E0EB269-8546-4A9E-8641-401A80972254}"/>
    <cellStyle name="Millares 31 2 4" xfId="817" xr:uid="{2B84BF68-F3D1-4EB7-B58C-C319AE20B246}"/>
    <cellStyle name="Millares 31 2 5" xfId="1457" xr:uid="{F7E6B5EE-EE51-4960-B797-704D58E4EAD3}"/>
    <cellStyle name="Millares 31 3" xfId="116" xr:uid="{00000000-0005-0000-0000-0000EA010000}"/>
    <cellStyle name="Millares 31 3 2" xfId="297" xr:uid="{00000000-0005-0000-0000-0000EB010000}"/>
    <cellStyle name="Millares 31 3 2 2" xfId="664" xr:uid="{00000000-0005-0000-0000-0000EC010000}"/>
    <cellStyle name="Millares 31 3 2 2 2" xfId="1329" xr:uid="{A471FDC6-D3FA-4B64-95DB-773F6CFFF005}"/>
    <cellStyle name="Millares 31 3 2 2 3" xfId="1969" xr:uid="{AE217048-6728-4BF1-B779-B91157CA11AC}"/>
    <cellStyle name="Millares 31 3 2 3" xfId="1009" xr:uid="{EEA93A26-752C-4958-B5A8-B1D1846F1163}"/>
    <cellStyle name="Millares 31 3 2 4" xfId="1649" xr:uid="{F713EFB0-BBA6-4850-BC40-AAA6D0F788B5}"/>
    <cellStyle name="Millares 31 3 3" xfId="484" xr:uid="{00000000-0005-0000-0000-0000ED010000}"/>
    <cellStyle name="Millares 31 3 3 2" xfId="1169" xr:uid="{E73DA24B-BDBF-4B82-BA5D-ABAA22DBAA7C}"/>
    <cellStyle name="Millares 31 3 3 3" xfId="1809" xr:uid="{A54B9FD0-6DE3-495A-84DA-AAFF06664CC4}"/>
    <cellStyle name="Millares 31 3 4" xfId="849" xr:uid="{9C2E33C0-A9FC-4F8F-8EB0-B54B6F5B3093}"/>
    <cellStyle name="Millares 31 3 5" xfId="1489" xr:uid="{3EBBFFC0-ECBA-432C-AB9F-307B96013B23}"/>
    <cellStyle name="Millares 31 4" xfId="151" xr:uid="{00000000-0005-0000-0000-0000EE010000}"/>
    <cellStyle name="Millares 31 4 2" xfId="332" xr:uid="{00000000-0005-0000-0000-0000EF010000}"/>
    <cellStyle name="Millares 31 4 2 2" xfId="699" xr:uid="{00000000-0005-0000-0000-0000F0010000}"/>
    <cellStyle name="Millares 31 4 2 2 2" xfId="1361" xr:uid="{617CFAA0-60EC-4554-B51E-18495CC478FB}"/>
    <cellStyle name="Millares 31 4 2 2 3" xfId="2001" xr:uid="{C3916906-1546-4515-96EC-37D09B267FDF}"/>
    <cellStyle name="Millares 31 4 2 3" xfId="1041" xr:uid="{6401B42E-1103-44FB-BC69-13797AA4AED1}"/>
    <cellStyle name="Millares 31 4 2 4" xfId="1681" xr:uid="{15E336DF-185B-4AF2-A1B7-DB15D1D14C95}"/>
    <cellStyle name="Millares 31 4 3" xfId="519" xr:uid="{00000000-0005-0000-0000-0000F1010000}"/>
    <cellStyle name="Millares 31 4 3 2" xfId="1201" xr:uid="{4A793F85-1ABF-4F10-A232-7D6BB437F655}"/>
    <cellStyle name="Millares 31 4 3 3" xfId="1841" xr:uid="{3E493DEA-B99C-49BF-84A2-A6AF8603278F}"/>
    <cellStyle name="Millares 31 4 4" xfId="881" xr:uid="{F1C57C4F-84E8-4B9B-9CD9-AF3FDCEE7EC8}"/>
    <cellStyle name="Millares 31 4 5" xfId="1521" xr:uid="{155677DA-71C5-4540-92C6-8E4D5CE6F936}"/>
    <cellStyle name="Millares 31 5" xfId="187" xr:uid="{00000000-0005-0000-0000-0000F2010000}"/>
    <cellStyle name="Millares 31 5 2" xfId="367" xr:uid="{00000000-0005-0000-0000-0000F3010000}"/>
    <cellStyle name="Millares 31 5 2 2" xfId="734" xr:uid="{00000000-0005-0000-0000-0000F4010000}"/>
    <cellStyle name="Millares 31 5 2 2 2" xfId="1393" xr:uid="{689D7824-A907-4DCF-AC20-04EC92D6A9B6}"/>
    <cellStyle name="Millares 31 5 2 2 3" xfId="2033" xr:uid="{119DF573-4DC9-42D8-9234-B72640BF320F}"/>
    <cellStyle name="Millares 31 5 2 3" xfId="1073" xr:uid="{E64F317B-A963-497D-B135-B9A5E25C98D7}"/>
    <cellStyle name="Millares 31 5 2 4" xfId="1713" xr:uid="{D43D7F16-06A2-4DDA-B293-D2AA8C55CE37}"/>
    <cellStyle name="Millares 31 5 3" xfId="554" xr:uid="{00000000-0005-0000-0000-0000F5010000}"/>
    <cellStyle name="Millares 31 5 3 2" xfId="1233" xr:uid="{1F250790-D678-450D-93AF-AE8952C99495}"/>
    <cellStyle name="Millares 31 5 3 3" xfId="1873" xr:uid="{CE8D5D33-6EAC-46F9-9534-C1C1ED0237C8}"/>
    <cellStyle name="Millares 31 5 4" xfId="913" xr:uid="{E7404D7A-3BA8-48CA-BAF3-24C8689B1C45}"/>
    <cellStyle name="Millares 31 5 5" xfId="1553" xr:uid="{E5A94304-BA77-495D-85D2-94AEBD6A316E}"/>
    <cellStyle name="Millares 31 6" xfId="227" xr:uid="{00000000-0005-0000-0000-0000F6010000}"/>
    <cellStyle name="Millares 31 6 2" xfId="594" xr:uid="{00000000-0005-0000-0000-0000F7010000}"/>
    <cellStyle name="Millares 31 6 2 2" xfId="1265" xr:uid="{7F071636-F8E7-405B-82C9-FB7998C16D7E}"/>
    <cellStyle name="Millares 31 6 2 3" xfId="1905" xr:uid="{2B6BA4C1-D2DD-49F2-8FAD-BCA09FCA0B6F}"/>
    <cellStyle name="Millares 31 6 3" xfId="945" xr:uid="{4A1A42EA-7F09-435F-88A8-950D9BA4AACD}"/>
    <cellStyle name="Millares 31 6 4" xfId="1585" xr:uid="{3E77827F-B0C9-4EA6-A260-ACD28AEE17FC}"/>
    <cellStyle name="Millares 31 7" xfId="414" xr:uid="{00000000-0005-0000-0000-0000F8010000}"/>
    <cellStyle name="Millares 31 7 2" xfId="1105" xr:uid="{6D7B32DB-56C3-4A38-AD31-B4EEF7DCE6C5}"/>
    <cellStyle name="Millares 31 7 3" xfId="1745" xr:uid="{4CA70AF4-477D-4316-A466-F4754A50C1D9}"/>
    <cellStyle name="Millares 31 8" xfId="785" xr:uid="{A0D77D33-F64E-4240-A627-312105F9AF5D}"/>
    <cellStyle name="Millares 31 9" xfId="1425" xr:uid="{0EDDDD19-882B-4BB6-8775-FAA64A67F78F}"/>
    <cellStyle name="Millares 32" xfId="47" xr:uid="{00000000-0005-0000-0000-0000F9010000}"/>
    <cellStyle name="Millares 32 2" xfId="82" xr:uid="{00000000-0005-0000-0000-0000FA010000}"/>
    <cellStyle name="Millares 32 2 2" xfId="263" xr:uid="{00000000-0005-0000-0000-0000FB010000}"/>
    <cellStyle name="Millares 32 2 2 2" xfId="630" xr:uid="{00000000-0005-0000-0000-0000FC010000}"/>
    <cellStyle name="Millares 32 2 2 2 2" xfId="1298" xr:uid="{8225D4EE-59B9-4CD6-9405-A94CC4F586A7}"/>
    <cellStyle name="Millares 32 2 2 2 3" xfId="1938" xr:uid="{F2769393-A1C0-4760-945F-131FB2B4270E}"/>
    <cellStyle name="Millares 32 2 2 3" xfId="978" xr:uid="{4D32D1B3-4700-42F5-AE52-84D3A4A9E168}"/>
    <cellStyle name="Millares 32 2 2 4" xfId="1618" xr:uid="{CE3D3BF5-7C20-4C5A-8DA8-C0783BF92E46}"/>
    <cellStyle name="Millares 32 2 3" xfId="450" xr:uid="{00000000-0005-0000-0000-0000FD010000}"/>
    <cellStyle name="Millares 32 2 3 2" xfId="1138" xr:uid="{C8CD931E-1A99-4EF5-A747-E6F02F61F901}"/>
    <cellStyle name="Millares 32 2 3 3" xfId="1778" xr:uid="{4A10EE1B-D945-442B-8A96-2C4955F8DDC7}"/>
    <cellStyle name="Millares 32 2 4" xfId="818" xr:uid="{B492E524-D626-41F1-A420-DE70B7CAC29F}"/>
    <cellStyle name="Millares 32 2 5" xfId="1458" xr:uid="{A5C27B7A-C5F6-47D8-B954-E7F565358EA3}"/>
    <cellStyle name="Millares 32 3" xfId="117" xr:uid="{00000000-0005-0000-0000-0000FE010000}"/>
    <cellStyle name="Millares 32 3 2" xfId="298" xr:uid="{00000000-0005-0000-0000-0000FF010000}"/>
    <cellStyle name="Millares 32 3 2 2" xfId="665" xr:uid="{00000000-0005-0000-0000-000000020000}"/>
    <cellStyle name="Millares 32 3 2 2 2" xfId="1330" xr:uid="{AE3DC982-2A08-453B-92B1-6CDF03E29256}"/>
    <cellStyle name="Millares 32 3 2 2 3" xfId="1970" xr:uid="{75974335-A8B3-48E7-B537-76A1FC452329}"/>
    <cellStyle name="Millares 32 3 2 3" xfId="1010" xr:uid="{9A03999C-340E-4A33-AB8F-37D4E747A90E}"/>
    <cellStyle name="Millares 32 3 2 4" xfId="1650" xr:uid="{F7F50505-91E0-4748-8C99-1DC6F9DDDD43}"/>
    <cellStyle name="Millares 32 3 3" xfId="485" xr:uid="{00000000-0005-0000-0000-000001020000}"/>
    <cellStyle name="Millares 32 3 3 2" xfId="1170" xr:uid="{48E549EC-01AB-4E2B-8E4E-01261E962BA9}"/>
    <cellStyle name="Millares 32 3 3 3" xfId="1810" xr:uid="{EA63AACC-5AA7-444C-8D52-3C5BCEC52806}"/>
    <cellStyle name="Millares 32 3 4" xfId="850" xr:uid="{B2947478-785B-4CB0-A6AC-57808EBBCC9A}"/>
    <cellStyle name="Millares 32 3 5" xfId="1490" xr:uid="{BFC78CF7-3446-4B64-AFE4-53F3C98B64E9}"/>
    <cellStyle name="Millares 32 4" xfId="152" xr:uid="{00000000-0005-0000-0000-000002020000}"/>
    <cellStyle name="Millares 32 4 2" xfId="333" xr:uid="{00000000-0005-0000-0000-000003020000}"/>
    <cellStyle name="Millares 32 4 2 2" xfId="700" xr:uid="{00000000-0005-0000-0000-000004020000}"/>
    <cellStyle name="Millares 32 4 2 2 2" xfId="1362" xr:uid="{CE9B28E5-BFB0-479F-9A90-BFCBE8F4A6D8}"/>
    <cellStyle name="Millares 32 4 2 2 3" xfId="2002" xr:uid="{8B37FCFE-5309-48F5-BE36-FBE1F71B7244}"/>
    <cellStyle name="Millares 32 4 2 3" xfId="1042" xr:uid="{6085BC87-DC2E-4166-84FC-54428F7BBEC2}"/>
    <cellStyle name="Millares 32 4 2 4" xfId="1682" xr:uid="{751407AC-E313-4F26-8C74-C48DF4BFB620}"/>
    <cellStyle name="Millares 32 4 3" xfId="520" xr:uid="{00000000-0005-0000-0000-000005020000}"/>
    <cellStyle name="Millares 32 4 3 2" xfId="1202" xr:uid="{970E24BB-9C8A-476C-A206-2B463B48CD92}"/>
    <cellStyle name="Millares 32 4 3 3" xfId="1842" xr:uid="{FD22678B-7362-4755-9FEE-45E4E4659BDC}"/>
    <cellStyle name="Millares 32 4 4" xfId="882" xr:uid="{FC619508-2032-473F-B3CE-8E48F82ACD0A}"/>
    <cellStyle name="Millares 32 4 5" xfId="1522" xr:uid="{ED0FB761-EB4A-409D-9A74-3C04045446EE}"/>
    <cellStyle name="Millares 32 5" xfId="188" xr:uid="{00000000-0005-0000-0000-000006020000}"/>
    <cellStyle name="Millares 32 5 2" xfId="368" xr:uid="{00000000-0005-0000-0000-000007020000}"/>
    <cellStyle name="Millares 32 5 2 2" xfId="735" xr:uid="{00000000-0005-0000-0000-000008020000}"/>
    <cellStyle name="Millares 32 5 2 2 2" xfId="1394" xr:uid="{945DBE59-F60A-4FCB-ABC0-92BA057FC1AB}"/>
    <cellStyle name="Millares 32 5 2 2 3" xfId="2034" xr:uid="{9F9A65ED-7DBC-4A28-A324-DFD16F04B60E}"/>
    <cellStyle name="Millares 32 5 2 3" xfId="1074" xr:uid="{C83109AF-5C15-4A18-A104-7DDD274D2E81}"/>
    <cellStyle name="Millares 32 5 2 4" xfId="1714" xr:uid="{75D54C46-1B3B-423F-9FA7-1CB9E2C61E7A}"/>
    <cellStyle name="Millares 32 5 3" xfId="555" xr:uid="{00000000-0005-0000-0000-000009020000}"/>
    <cellStyle name="Millares 32 5 3 2" xfId="1234" xr:uid="{36FA87F9-8D36-4F24-9555-4FB92DD118CA}"/>
    <cellStyle name="Millares 32 5 3 3" xfId="1874" xr:uid="{E927F955-A280-4960-9075-A2B271B50292}"/>
    <cellStyle name="Millares 32 5 4" xfId="914" xr:uid="{7712CDCB-8BF7-4C77-841A-E607B6C24847}"/>
    <cellStyle name="Millares 32 5 5" xfId="1554" xr:uid="{8622B958-1806-44EE-A2C1-AD9D5BF69820}"/>
    <cellStyle name="Millares 32 6" xfId="228" xr:uid="{00000000-0005-0000-0000-00000A020000}"/>
    <cellStyle name="Millares 32 6 2" xfId="595" xr:uid="{00000000-0005-0000-0000-00000B020000}"/>
    <cellStyle name="Millares 32 6 2 2" xfId="1266" xr:uid="{69CCC8B6-F5E6-48A9-82E5-D4BF7DDF07D5}"/>
    <cellStyle name="Millares 32 6 2 3" xfId="1906" xr:uid="{4343932D-3A17-407D-B79E-F80E27BC7FE1}"/>
    <cellStyle name="Millares 32 6 3" xfId="946" xr:uid="{3E4F14D2-1253-4644-9468-E6E97EA50DFF}"/>
    <cellStyle name="Millares 32 6 4" xfId="1586" xr:uid="{675DB68A-7BAE-4F84-B346-50A586303D92}"/>
    <cellStyle name="Millares 32 7" xfId="415" xr:uid="{00000000-0005-0000-0000-00000C020000}"/>
    <cellStyle name="Millares 32 7 2" xfId="1106" xr:uid="{F488D17E-68B1-40F3-8C5B-8F7752C084A0}"/>
    <cellStyle name="Millares 32 7 3" xfId="1746" xr:uid="{211C4DB3-179E-4746-AD70-B88CFF044326}"/>
    <cellStyle name="Millares 32 8" xfId="786" xr:uid="{D0DAFE02-F085-4E22-910B-FA398DE843AA}"/>
    <cellStyle name="Millares 32 9" xfId="1426" xr:uid="{BFA8645A-0D8B-4B99-8E46-3940C3CEA496}"/>
    <cellStyle name="Millares 4" xfId="22" xr:uid="{00000000-0005-0000-0000-00000D020000}"/>
    <cellStyle name="Millares 4 2" xfId="57" xr:uid="{00000000-0005-0000-0000-00000E020000}"/>
    <cellStyle name="Millares 4 2 2" xfId="238" xr:uid="{00000000-0005-0000-0000-00000F020000}"/>
    <cellStyle name="Millares 4 2 2 2" xfId="605" xr:uid="{00000000-0005-0000-0000-000010020000}"/>
    <cellStyle name="Millares 4 2 2 2 2" xfId="1273" xr:uid="{C9C6899F-321E-49DB-88A9-B14C6274299A}"/>
    <cellStyle name="Millares 4 2 2 2 3" xfId="1913" xr:uid="{07446D2C-841A-4FFB-B486-EB261966659C}"/>
    <cellStyle name="Millares 4 2 2 3" xfId="953" xr:uid="{96FE22F8-AB69-4F2D-A6C8-BA00A47A947E}"/>
    <cellStyle name="Millares 4 2 2 4" xfId="1593" xr:uid="{2076C85B-32AA-49A3-8CA6-DE484DA5C0DF}"/>
    <cellStyle name="Millares 4 2 3" xfId="425" xr:uid="{00000000-0005-0000-0000-000011020000}"/>
    <cellStyle name="Millares 4 2 3 2" xfId="1113" xr:uid="{67321448-5FBE-4F2E-B86F-4BC96FF950F9}"/>
    <cellStyle name="Millares 4 2 3 3" xfId="1753" xr:uid="{2790D9FE-28C6-45E7-B47D-9AC264B43A49}"/>
    <cellStyle name="Millares 4 2 4" xfId="793" xr:uid="{64A44322-7EDA-4458-A2B4-537E2DE20E64}"/>
    <cellStyle name="Millares 4 2 5" xfId="1433" xr:uid="{2DE870BB-7089-41FD-8433-E699069B418A}"/>
    <cellStyle name="Millares 4 3" xfId="92" xr:uid="{00000000-0005-0000-0000-000012020000}"/>
    <cellStyle name="Millares 4 3 2" xfId="273" xr:uid="{00000000-0005-0000-0000-000013020000}"/>
    <cellStyle name="Millares 4 3 2 2" xfId="640" xr:uid="{00000000-0005-0000-0000-000014020000}"/>
    <cellStyle name="Millares 4 3 2 2 2" xfId="1305" xr:uid="{BB992D66-B341-4A18-91AE-107A2662854C}"/>
    <cellStyle name="Millares 4 3 2 2 3" xfId="1945" xr:uid="{C49C5EFD-1E5D-4907-B5AE-4C08BD6F45EB}"/>
    <cellStyle name="Millares 4 3 2 3" xfId="985" xr:uid="{6B9EBBEE-780F-4C9C-9214-7CC8064CAB5A}"/>
    <cellStyle name="Millares 4 3 2 4" xfId="1625" xr:uid="{6BC42DE0-22B2-4C72-9147-A3E889BD1FB5}"/>
    <cellStyle name="Millares 4 3 3" xfId="460" xr:uid="{00000000-0005-0000-0000-000015020000}"/>
    <cellStyle name="Millares 4 3 3 2" xfId="1145" xr:uid="{4679E8BD-5793-4CEB-93C6-41373043576C}"/>
    <cellStyle name="Millares 4 3 3 3" xfId="1785" xr:uid="{82A92B3A-9A74-47F3-897C-7865FA334A06}"/>
    <cellStyle name="Millares 4 3 4" xfId="825" xr:uid="{46CF2A1E-6407-4FF8-943A-C6E7A44C5D39}"/>
    <cellStyle name="Millares 4 3 5" xfId="1465" xr:uid="{E1CBE2F4-A775-4E5C-9D76-1B59FF7E5A72}"/>
    <cellStyle name="Millares 4 4" xfId="127" xr:uid="{00000000-0005-0000-0000-000016020000}"/>
    <cellStyle name="Millares 4 4 2" xfId="308" xr:uid="{00000000-0005-0000-0000-000017020000}"/>
    <cellStyle name="Millares 4 4 2 2" xfId="675" xr:uid="{00000000-0005-0000-0000-000018020000}"/>
    <cellStyle name="Millares 4 4 2 2 2" xfId="1337" xr:uid="{B58A2D06-8D6D-4BD6-8EA1-7E250B7B4243}"/>
    <cellStyle name="Millares 4 4 2 2 3" xfId="1977" xr:uid="{EA279473-2844-4216-A51D-8EC542E9D813}"/>
    <cellStyle name="Millares 4 4 2 3" xfId="1017" xr:uid="{580C980A-562D-43BE-A371-52BD68114A92}"/>
    <cellStyle name="Millares 4 4 2 4" xfId="1657" xr:uid="{BD0705A9-A417-42FD-A4BD-AF6423E63FE2}"/>
    <cellStyle name="Millares 4 4 3" xfId="495" xr:uid="{00000000-0005-0000-0000-000019020000}"/>
    <cellStyle name="Millares 4 4 3 2" xfId="1177" xr:uid="{AFA707FF-67C1-45D8-9377-2C679CFF0C49}"/>
    <cellStyle name="Millares 4 4 3 3" xfId="1817" xr:uid="{3F8138CF-1C31-49B8-99FE-6AD9CA776DF3}"/>
    <cellStyle name="Millares 4 4 4" xfId="857" xr:uid="{0FD74770-71A8-421B-BDB1-ACD2AD8C665C}"/>
    <cellStyle name="Millares 4 4 5" xfId="1497" xr:uid="{3B4FD0AF-7612-4C3A-8E64-4F13D690AC32}"/>
    <cellStyle name="Millares 4 5" xfId="163" xr:uid="{00000000-0005-0000-0000-00001A020000}"/>
    <cellStyle name="Millares 4 5 2" xfId="343" xr:uid="{00000000-0005-0000-0000-00001B020000}"/>
    <cellStyle name="Millares 4 5 2 2" xfId="710" xr:uid="{00000000-0005-0000-0000-00001C020000}"/>
    <cellStyle name="Millares 4 5 2 2 2" xfId="1369" xr:uid="{77146747-18A0-4928-97B6-9960B463BD6E}"/>
    <cellStyle name="Millares 4 5 2 2 3" xfId="2009" xr:uid="{789B79B3-2D87-4F68-A8DB-15493078DD91}"/>
    <cellStyle name="Millares 4 5 2 3" xfId="1049" xr:uid="{4768177C-ACBD-436C-8DE6-3ED88E36D994}"/>
    <cellStyle name="Millares 4 5 2 4" xfId="1689" xr:uid="{A34C061E-3A20-4294-9167-E4B2564FA180}"/>
    <cellStyle name="Millares 4 5 3" xfId="530" xr:uid="{00000000-0005-0000-0000-00001D020000}"/>
    <cellStyle name="Millares 4 5 3 2" xfId="1209" xr:uid="{94AEA69E-0E61-4BFE-86F1-032B77C1EF1B}"/>
    <cellStyle name="Millares 4 5 3 3" xfId="1849" xr:uid="{62066320-FB94-44FB-87E9-77395EC33F3D}"/>
    <cellStyle name="Millares 4 5 4" xfId="889" xr:uid="{46573DF7-FA99-4E28-97CA-C48C83E973F3}"/>
    <cellStyle name="Millares 4 5 5" xfId="1529" xr:uid="{18ED7CFF-9593-4CDC-985F-F5B9458513B2}"/>
    <cellStyle name="Millares 4 6" xfId="203" xr:uid="{00000000-0005-0000-0000-00001E020000}"/>
    <cellStyle name="Millares 4 6 2" xfId="570" xr:uid="{00000000-0005-0000-0000-00001F020000}"/>
    <cellStyle name="Millares 4 6 2 2" xfId="1241" xr:uid="{1D935CB2-8D21-4FA7-BF8D-EDE7E626FA9C}"/>
    <cellStyle name="Millares 4 6 2 3" xfId="1881" xr:uid="{C09D58BD-C4F7-41AD-A0E2-4602DC74EAE6}"/>
    <cellStyle name="Millares 4 6 3" xfId="921" xr:uid="{089956B8-0C50-4FE3-B6DF-6A05D934C41A}"/>
    <cellStyle name="Millares 4 6 4" xfId="1561" xr:uid="{AEFE159B-CA0D-4F75-A39F-57A81D5A216F}"/>
    <cellStyle name="Millares 4 7" xfId="390" xr:uid="{00000000-0005-0000-0000-000020020000}"/>
    <cellStyle name="Millares 4 7 2" xfId="1081" xr:uid="{118AF807-2531-41C0-BA04-554BDCF6EE92}"/>
    <cellStyle name="Millares 4 7 3" xfId="1721" xr:uid="{8C70BCC1-AADA-4D9B-BE02-9F460C27910A}"/>
    <cellStyle name="Millares 4 8" xfId="761" xr:uid="{1392755A-AC25-4730-8335-9653253AC72D}"/>
    <cellStyle name="Millares 4 9" xfId="1401" xr:uid="{D80333F5-4753-4911-A9FC-798AA853F4CC}"/>
    <cellStyle name="Millares 5" xfId="23" xr:uid="{00000000-0005-0000-0000-000021020000}"/>
    <cellStyle name="Millares 5 2" xfId="58" xr:uid="{00000000-0005-0000-0000-000022020000}"/>
    <cellStyle name="Millares 5 2 2" xfId="239" xr:uid="{00000000-0005-0000-0000-000023020000}"/>
    <cellStyle name="Millares 5 2 2 2" xfId="606" xr:uid="{00000000-0005-0000-0000-000024020000}"/>
    <cellStyle name="Millares 5 2 2 2 2" xfId="1274" xr:uid="{D84A7E88-4BB4-4D8B-A854-08C7155F5930}"/>
    <cellStyle name="Millares 5 2 2 2 3" xfId="1914" xr:uid="{A4E40B1D-17AF-4D3A-A255-8E7CAFB8C5CC}"/>
    <cellStyle name="Millares 5 2 2 3" xfId="954" xr:uid="{1D5831AD-8A60-4052-9C1E-7C7910790D37}"/>
    <cellStyle name="Millares 5 2 2 4" xfId="1594" xr:uid="{1053D365-3B90-4814-84DE-724740393FA5}"/>
    <cellStyle name="Millares 5 2 3" xfId="426" xr:uid="{00000000-0005-0000-0000-000025020000}"/>
    <cellStyle name="Millares 5 2 3 2" xfId="1114" xr:uid="{08E6CE9F-78DC-4354-BAF0-7EF216B64998}"/>
    <cellStyle name="Millares 5 2 3 3" xfId="1754" xr:uid="{EEA49AEC-7343-44E7-8B06-84691D98A864}"/>
    <cellStyle name="Millares 5 2 4" xfId="794" xr:uid="{69E3B6A2-92A7-4F0F-935C-10D6DB732123}"/>
    <cellStyle name="Millares 5 2 5" xfId="1434" xr:uid="{4EF96857-F41F-416F-B2F6-02D6508149CC}"/>
    <cellStyle name="Millares 5 3" xfId="93" xr:uid="{00000000-0005-0000-0000-000026020000}"/>
    <cellStyle name="Millares 5 3 2" xfId="274" xr:uid="{00000000-0005-0000-0000-000027020000}"/>
    <cellStyle name="Millares 5 3 2 2" xfId="641" xr:uid="{00000000-0005-0000-0000-000028020000}"/>
    <cellStyle name="Millares 5 3 2 2 2" xfId="1306" xr:uid="{2A49BD6E-9EB1-4D15-90F6-0BE7BAB39166}"/>
    <cellStyle name="Millares 5 3 2 2 3" xfId="1946" xr:uid="{FFEB4525-18DE-4136-A004-58AE14D6725F}"/>
    <cellStyle name="Millares 5 3 2 3" xfId="986" xr:uid="{0D926470-FA9C-4DE3-BA91-FF2EDC3B9CFA}"/>
    <cellStyle name="Millares 5 3 2 4" xfId="1626" xr:uid="{45DDDFFF-1877-4A05-9D24-EB3A4E0537FA}"/>
    <cellStyle name="Millares 5 3 3" xfId="461" xr:uid="{00000000-0005-0000-0000-000029020000}"/>
    <cellStyle name="Millares 5 3 3 2" xfId="1146" xr:uid="{38C748E3-2E7E-41E6-9460-B9B9B3A873BB}"/>
    <cellStyle name="Millares 5 3 3 3" xfId="1786" xr:uid="{071C51F3-625B-4A7D-A421-A61CF666F38A}"/>
    <cellStyle name="Millares 5 3 4" xfId="826" xr:uid="{A69C859A-EA34-4E89-B07F-4EED13B2FF85}"/>
    <cellStyle name="Millares 5 3 5" xfId="1466" xr:uid="{A7CE6807-C815-4E45-BDC6-4B346EDA6EF8}"/>
    <cellStyle name="Millares 5 4" xfId="128" xr:uid="{00000000-0005-0000-0000-00002A020000}"/>
    <cellStyle name="Millares 5 4 2" xfId="309" xr:uid="{00000000-0005-0000-0000-00002B020000}"/>
    <cellStyle name="Millares 5 4 2 2" xfId="676" xr:uid="{00000000-0005-0000-0000-00002C020000}"/>
    <cellStyle name="Millares 5 4 2 2 2" xfId="1338" xr:uid="{96332A81-42FC-47D4-9306-098BEF20D941}"/>
    <cellStyle name="Millares 5 4 2 2 3" xfId="1978" xr:uid="{B2A346D5-E50D-4644-BD78-3DF71499FF94}"/>
    <cellStyle name="Millares 5 4 2 3" xfId="1018" xr:uid="{C53A9CA1-D5C8-4791-9C29-64AB0037DD5F}"/>
    <cellStyle name="Millares 5 4 2 4" xfId="1658" xr:uid="{BF715F56-849D-4918-A830-0593C40A7A52}"/>
    <cellStyle name="Millares 5 4 3" xfId="496" xr:uid="{00000000-0005-0000-0000-00002D020000}"/>
    <cellStyle name="Millares 5 4 3 2" xfId="1178" xr:uid="{5214AC95-F5A4-4849-85C1-05169CBD5A60}"/>
    <cellStyle name="Millares 5 4 3 3" xfId="1818" xr:uid="{D8B6EEF7-1DBA-4BDC-B18C-EB9940CF3163}"/>
    <cellStyle name="Millares 5 4 4" xfId="858" xr:uid="{C922A176-D178-4796-BB66-EAB2DF9FC752}"/>
    <cellStyle name="Millares 5 4 5" xfId="1498" xr:uid="{2BC38971-5FE2-4B6F-B944-EC7A4A5CCA54}"/>
    <cellStyle name="Millares 5 5" xfId="164" xr:uid="{00000000-0005-0000-0000-00002E020000}"/>
    <cellStyle name="Millares 5 5 2" xfId="344" xr:uid="{00000000-0005-0000-0000-00002F020000}"/>
    <cellStyle name="Millares 5 5 2 2" xfId="711" xr:uid="{00000000-0005-0000-0000-000030020000}"/>
    <cellStyle name="Millares 5 5 2 2 2" xfId="1370" xr:uid="{14859A13-605C-4CF1-97B8-0D7D3BCF9BEB}"/>
    <cellStyle name="Millares 5 5 2 2 3" xfId="2010" xr:uid="{21685EA6-D655-42ED-8932-206ECB4CF023}"/>
    <cellStyle name="Millares 5 5 2 3" xfId="1050" xr:uid="{1E11F87E-9361-4B33-8100-C91B26059B0B}"/>
    <cellStyle name="Millares 5 5 2 4" xfId="1690" xr:uid="{4C51F53C-F8BC-431B-881D-D3C977138F64}"/>
    <cellStyle name="Millares 5 5 3" xfId="531" xr:uid="{00000000-0005-0000-0000-000031020000}"/>
    <cellStyle name="Millares 5 5 3 2" xfId="1210" xr:uid="{C984EF60-6618-4B4E-88FC-5224011A1593}"/>
    <cellStyle name="Millares 5 5 3 3" xfId="1850" xr:uid="{C5232F8D-6C10-4E7D-981F-F050B6AAABB3}"/>
    <cellStyle name="Millares 5 5 4" xfId="890" xr:uid="{E76669B0-DC97-4181-A6D9-934DA064C45C}"/>
    <cellStyle name="Millares 5 5 5" xfId="1530" xr:uid="{E1DF1B35-0790-4E67-B118-214BC2EAB460}"/>
    <cellStyle name="Millares 5 6" xfId="204" xr:uid="{00000000-0005-0000-0000-000032020000}"/>
    <cellStyle name="Millares 5 6 2" xfId="571" xr:uid="{00000000-0005-0000-0000-000033020000}"/>
    <cellStyle name="Millares 5 6 2 2" xfId="1242" xr:uid="{8FD180C3-8073-48A0-9AC8-FB0E772B2BC6}"/>
    <cellStyle name="Millares 5 6 2 3" xfId="1882" xr:uid="{E80D76B9-AABF-447F-8731-5B69D7C39513}"/>
    <cellStyle name="Millares 5 6 3" xfId="922" xr:uid="{BFECF59E-2B9A-41E2-B4CE-C806A96B78DB}"/>
    <cellStyle name="Millares 5 6 4" xfId="1562" xr:uid="{549E8A52-FE8E-4E80-A1B0-EFC5F3E2844E}"/>
    <cellStyle name="Millares 5 7" xfId="391" xr:uid="{00000000-0005-0000-0000-000034020000}"/>
    <cellStyle name="Millares 5 7 2" xfId="1082" xr:uid="{4B98A865-2C4E-45ED-9614-A773C4B5D005}"/>
    <cellStyle name="Millares 5 7 3" xfId="1722" xr:uid="{8D46BE45-55D3-406E-8A98-E1C57798A26C}"/>
    <cellStyle name="Millares 5 8" xfId="762" xr:uid="{DAA964A5-B5FA-4EAC-B10B-C72517829625}"/>
    <cellStyle name="Millares 5 9" xfId="1402" xr:uid="{1F4F0495-8BFD-483C-BB81-E3C58F62BFEE}"/>
    <cellStyle name="Millares 6" xfId="24" xr:uid="{00000000-0005-0000-0000-000035020000}"/>
    <cellStyle name="Millares 6 2" xfId="59" xr:uid="{00000000-0005-0000-0000-000036020000}"/>
    <cellStyle name="Millares 6 2 2" xfId="240" xr:uid="{00000000-0005-0000-0000-000037020000}"/>
    <cellStyle name="Millares 6 2 2 2" xfId="607" xr:uid="{00000000-0005-0000-0000-000038020000}"/>
    <cellStyle name="Millares 6 2 2 2 2" xfId="1275" xr:uid="{874CD0E5-4919-4AFC-A0F3-50CE645FE876}"/>
    <cellStyle name="Millares 6 2 2 2 3" xfId="1915" xr:uid="{A60236FA-0D68-4A6F-A6EC-B4F008BE95A3}"/>
    <cellStyle name="Millares 6 2 2 3" xfId="955" xr:uid="{F535F28A-FC3E-4158-B746-3D119C7D84BD}"/>
    <cellStyle name="Millares 6 2 2 4" xfId="1595" xr:uid="{5EDD3700-A984-4ED9-82D8-AC3851F80C56}"/>
    <cellStyle name="Millares 6 2 3" xfId="427" xr:uid="{00000000-0005-0000-0000-000039020000}"/>
    <cellStyle name="Millares 6 2 3 2" xfId="1115" xr:uid="{1DAEBE1D-B6F9-45A0-9F00-27A9434D684C}"/>
    <cellStyle name="Millares 6 2 3 3" xfId="1755" xr:uid="{1E96C8DD-D09D-4A98-8F8C-5481FBAE0BBB}"/>
    <cellStyle name="Millares 6 2 4" xfId="795" xr:uid="{97CD708B-954A-4B3E-9ECA-59ECD0F92FD4}"/>
    <cellStyle name="Millares 6 2 5" xfId="1435" xr:uid="{4AEC720B-0E18-4CDA-8357-A2D740F21EC8}"/>
    <cellStyle name="Millares 6 3" xfId="94" xr:uid="{00000000-0005-0000-0000-00003A020000}"/>
    <cellStyle name="Millares 6 3 2" xfId="275" xr:uid="{00000000-0005-0000-0000-00003B020000}"/>
    <cellStyle name="Millares 6 3 2 2" xfId="642" xr:uid="{00000000-0005-0000-0000-00003C020000}"/>
    <cellStyle name="Millares 6 3 2 2 2" xfId="1307" xr:uid="{7FB8FB17-0085-4DA6-9A92-6A29AE680D01}"/>
    <cellStyle name="Millares 6 3 2 2 3" xfId="1947" xr:uid="{85119DDE-B955-4389-BA64-2C098F5E696E}"/>
    <cellStyle name="Millares 6 3 2 3" xfId="987" xr:uid="{824851FE-5957-4D9A-9D47-2EC19C880DDD}"/>
    <cellStyle name="Millares 6 3 2 4" xfId="1627" xr:uid="{5777C629-568D-4B2A-80B6-0A3226BAA28F}"/>
    <cellStyle name="Millares 6 3 3" xfId="462" xr:uid="{00000000-0005-0000-0000-00003D020000}"/>
    <cellStyle name="Millares 6 3 3 2" xfId="1147" xr:uid="{1771297B-AEB8-4D7B-9D6A-0EF7F96CF2E3}"/>
    <cellStyle name="Millares 6 3 3 3" xfId="1787" xr:uid="{7B888179-4AD8-4908-B881-D3735B398689}"/>
    <cellStyle name="Millares 6 3 4" xfId="827" xr:uid="{F1BC2C29-B93F-4177-810B-D8E6DCBFDBD1}"/>
    <cellStyle name="Millares 6 3 5" xfId="1467" xr:uid="{C370E00C-9F2C-4549-9956-B9A1844DD619}"/>
    <cellStyle name="Millares 6 4" xfId="129" xr:uid="{00000000-0005-0000-0000-00003E020000}"/>
    <cellStyle name="Millares 6 4 2" xfId="310" xr:uid="{00000000-0005-0000-0000-00003F020000}"/>
    <cellStyle name="Millares 6 4 2 2" xfId="677" xr:uid="{00000000-0005-0000-0000-000040020000}"/>
    <cellStyle name="Millares 6 4 2 2 2" xfId="1339" xr:uid="{F403AEEF-C8AD-4FD5-B212-FC263EDEF672}"/>
    <cellStyle name="Millares 6 4 2 2 3" xfId="1979" xr:uid="{7DB20E4E-ACB5-40BA-A3C3-80B82695D289}"/>
    <cellStyle name="Millares 6 4 2 3" xfId="1019" xr:uid="{5D122283-1750-4AEF-B2FA-95489285676F}"/>
    <cellStyle name="Millares 6 4 2 4" xfId="1659" xr:uid="{91A9338A-5C25-4020-B4D4-42A245C84556}"/>
    <cellStyle name="Millares 6 4 3" xfId="497" xr:uid="{00000000-0005-0000-0000-000041020000}"/>
    <cellStyle name="Millares 6 4 3 2" xfId="1179" xr:uid="{367C3C07-17BF-468D-ACEC-BB0AC2C674ED}"/>
    <cellStyle name="Millares 6 4 3 3" xfId="1819" xr:uid="{B293709F-4A14-4FDC-878A-B1C055198923}"/>
    <cellStyle name="Millares 6 4 4" xfId="859" xr:uid="{EC102640-70ED-43DB-AE43-77FBABE39D2D}"/>
    <cellStyle name="Millares 6 4 5" xfId="1499" xr:uid="{C7F135CB-AAC6-4567-B704-31095270D91D}"/>
    <cellStyle name="Millares 6 5" xfId="165" xr:uid="{00000000-0005-0000-0000-000042020000}"/>
    <cellStyle name="Millares 6 5 2" xfId="345" xr:uid="{00000000-0005-0000-0000-000043020000}"/>
    <cellStyle name="Millares 6 5 2 2" xfId="712" xr:uid="{00000000-0005-0000-0000-000044020000}"/>
    <cellStyle name="Millares 6 5 2 2 2" xfId="1371" xr:uid="{03502CD1-97C6-4434-A2FA-E61C13F23E43}"/>
    <cellStyle name="Millares 6 5 2 2 3" xfId="2011" xr:uid="{5144C4F7-E639-4683-846A-D3DE733FFC01}"/>
    <cellStyle name="Millares 6 5 2 3" xfId="1051" xr:uid="{3A5275D4-3E15-4895-BA33-45028088E73D}"/>
    <cellStyle name="Millares 6 5 2 4" xfId="1691" xr:uid="{DB0E6299-E798-44E9-833B-41434EB085DB}"/>
    <cellStyle name="Millares 6 5 3" xfId="532" xr:uid="{00000000-0005-0000-0000-000045020000}"/>
    <cellStyle name="Millares 6 5 3 2" xfId="1211" xr:uid="{8EBD7347-DC2E-45E7-ACC4-4100424C840D}"/>
    <cellStyle name="Millares 6 5 3 3" xfId="1851" xr:uid="{AFA0DD4D-380C-461D-B03D-539E2D2A50D1}"/>
    <cellStyle name="Millares 6 5 4" xfId="891" xr:uid="{1FE2E4C0-2473-42FD-AFFD-9EF88E92B63F}"/>
    <cellStyle name="Millares 6 5 5" xfId="1531" xr:uid="{A5032C04-87EE-42F4-85B0-E5F9563DC49F}"/>
    <cellStyle name="Millares 6 6" xfId="205" xr:uid="{00000000-0005-0000-0000-000046020000}"/>
    <cellStyle name="Millares 6 6 2" xfId="572" xr:uid="{00000000-0005-0000-0000-000047020000}"/>
    <cellStyle name="Millares 6 6 2 2" xfId="1243" xr:uid="{FF4C821A-169E-4D18-A2E8-5EA7D3AA209A}"/>
    <cellStyle name="Millares 6 6 2 3" xfId="1883" xr:uid="{51874EF9-7565-4090-90A3-9F0D6F66578B}"/>
    <cellStyle name="Millares 6 6 3" xfId="923" xr:uid="{3C1CFF19-EBF7-487F-A423-3DB61DFAD61F}"/>
    <cellStyle name="Millares 6 6 4" xfId="1563" xr:uid="{F60E0CA9-F40A-40B0-8B44-13D92168E9C0}"/>
    <cellStyle name="Millares 6 7" xfId="392" xr:uid="{00000000-0005-0000-0000-000048020000}"/>
    <cellStyle name="Millares 6 7 2" xfId="1083" xr:uid="{A4F2B713-506D-41AD-8821-6FC8504D7B56}"/>
    <cellStyle name="Millares 6 7 3" xfId="1723" xr:uid="{F5DAEF5D-A2B7-4EFB-B79A-A2FBA5DFFF8C}"/>
    <cellStyle name="Millares 6 8" xfId="763" xr:uid="{17ED5FBE-6C67-4225-81D6-DE20887E31E9}"/>
    <cellStyle name="Millares 6 9" xfId="1403" xr:uid="{706EA911-E666-4A2A-9E4B-CEF71208DE76}"/>
    <cellStyle name="Millares 7" xfId="25" xr:uid="{00000000-0005-0000-0000-000049020000}"/>
    <cellStyle name="Millares 7 2" xfId="60" xr:uid="{00000000-0005-0000-0000-00004A020000}"/>
    <cellStyle name="Millares 7 2 2" xfId="241" xr:uid="{00000000-0005-0000-0000-00004B020000}"/>
    <cellStyle name="Millares 7 2 2 2" xfId="608" xr:uid="{00000000-0005-0000-0000-00004C020000}"/>
    <cellStyle name="Millares 7 2 2 2 2" xfId="1276" xr:uid="{2F833A26-F810-4E29-81DD-6FDE7A1FC316}"/>
    <cellStyle name="Millares 7 2 2 2 3" xfId="1916" xr:uid="{D9DFE910-CF97-4BD5-95F6-CD2D666D7AF3}"/>
    <cellStyle name="Millares 7 2 2 3" xfId="956" xr:uid="{FA043E35-DF9F-4F4F-AF60-AA7A295F4510}"/>
    <cellStyle name="Millares 7 2 2 4" xfId="1596" xr:uid="{CC3B0F80-ECE2-40CB-B513-95945DD634DC}"/>
    <cellStyle name="Millares 7 2 3" xfId="428" xr:uid="{00000000-0005-0000-0000-00004D020000}"/>
    <cellStyle name="Millares 7 2 3 2" xfId="1116" xr:uid="{1FB14B06-5E35-4C6D-8331-9B8D0194F104}"/>
    <cellStyle name="Millares 7 2 3 3" xfId="1756" xr:uid="{BB341EA6-0D3C-459F-98B8-EF6EB166085F}"/>
    <cellStyle name="Millares 7 2 4" xfId="796" xr:uid="{CE8A8AE3-B60B-4CDA-A783-A041FBBE18E3}"/>
    <cellStyle name="Millares 7 2 5" xfId="1436" xr:uid="{A19B0523-A590-4D15-82D5-88EF72A5BCE4}"/>
    <cellStyle name="Millares 7 3" xfId="95" xr:uid="{00000000-0005-0000-0000-00004E020000}"/>
    <cellStyle name="Millares 7 3 2" xfId="276" xr:uid="{00000000-0005-0000-0000-00004F020000}"/>
    <cellStyle name="Millares 7 3 2 2" xfId="643" xr:uid="{00000000-0005-0000-0000-000050020000}"/>
    <cellStyle name="Millares 7 3 2 2 2" xfId="1308" xr:uid="{95A20B63-086B-4431-9D27-B3CD15CD674A}"/>
    <cellStyle name="Millares 7 3 2 2 3" xfId="1948" xr:uid="{D1CF2AB1-818A-46D2-9E6E-5D270A9ECB82}"/>
    <cellStyle name="Millares 7 3 2 3" xfId="988" xr:uid="{AFB8DE98-7D47-4660-B284-435FB5DE36E3}"/>
    <cellStyle name="Millares 7 3 2 4" xfId="1628" xr:uid="{4B24924A-4449-4404-AED5-8C31022CDD8B}"/>
    <cellStyle name="Millares 7 3 3" xfId="463" xr:uid="{00000000-0005-0000-0000-000051020000}"/>
    <cellStyle name="Millares 7 3 3 2" xfId="1148" xr:uid="{BC3DD683-BBF8-4C41-BF44-3913D254287F}"/>
    <cellStyle name="Millares 7 3 3 3" xfId="1788" xr:uid="{A8C2DD22-7291-4FEB-8071-19040DCB1577}"/>
    <cellStyle name="Millares 7 3 4" xfId="828" xr:uid="{50B78D0E-259F-4721-9FD3-DC13E4AC7E53}"/>
    <cellStyle name="Millares 7 3 5" xfId="1468" xr:uid="{33413FE8-4663-474F-8176-5663CF783D50}"/>
    <cellStyle name="Millares 7 4" xfId="130" xr:uid="{00000000-0005-0000-0000-000052020000}"/>
    <cellStyle name="Millares 7 4 2" xfId="311" xr:uid="{00000000-0005-0000-0000-000053020000}"/>
    <cellStyle name="Millares 7 4 2 2" xfId="678" xr:uid="{00000000-0005-0000-0000-000054020000}"/>
    <cellStyle name="Millares 7 4 2 2 2" xfId="1340" xr:uid="{CD85A16F-6D75-4E45-A46A-7168265E8D71}"/>
    <cellStyle name="Millares 7 4 2 2 3" xfId="1980" xr:uid="{F327B7F9-1EC6-408B-A01E-0D5700BF7C55}"/>
    <cellStyle name="Millares 7 4 2 3" xfId="1020" xr:uid="{D295AC96-CAC1-4158-AADC-4F97EEA8136E}"/>
    <cellStyle name="Millares 7 4 2 4" xfId="1660" xr:uid="{011AB43D-52A6-453A-990C-F3F6DF119344}"/>
    <cellStyle name="Millares 7 4 3" xfId="498" xr:uid="{00000000-0005-0000-0000-000055020000}"/>
    <cellStyle name="Millares 7 4 3 2" xfId="1180" xr:uid="{717A74C5-BE1A-4704-9740-CADB93525DF7}"/>
    <cellStyle name="Millares 7 4 3 3" xfId="1820" xr:uid="{91797F5D-CA4B-443F-9C98-A3087FF20D00}"/>
    <cellStyle name="Millares 7 4 4" xfId="860" xr:uid="{26FCD2CF-1C64-456D-8E95-D49689629306}"/>
    <cellStyle name="Millares 7 4 5" xfId="1500" xr:uid="{CD598EDD-A8CE-4926-BC8E-FE539D7FCE99}"/>
    <cellStyle name="Millares 7 5" xfId="166" xr:uid="{00000000-0005-0000-0000-000056020000}"/>
    <cellStyle name="Millares 7 5 2" xfId="346" xr:uid="{00000000-0005-0000-0000-000057020000}"/>
    <cellStyle name="Millares 7 5 2 2" xfId="713" xr:uid="{00000000-0005-0000-0000-000058020000}"/>
    <cellStyle name="Millares 7 5 2 2 2" xfId="1372" xr:uid="{A7F45E73-5609-4926-BF0E-461B0E674859}"/>
    <cellStyle name="Millares 7 5 2 2 3" xfId="2012" xr:uid="{A84CA52E-BDB8-4FD3-BB59-93C110AAE617}"/>
    <cellStyle name="Millares 7 5 2 3" xfId="1052" xr:uid="{71449FE2-6F07-4E04-A40A-8F1F606DC8FF}"/>
    <cellStyle name="Millares 7 5 2 4" xfId="1692" xr:uid="{4E453E4E-3C40-4E28-AC83-DBDDB691A530}"/>
    <cellStyle name="Millares 7 5 3" xfId="533" xr:uid="{00000000-0005-0000-0000-000059020000}"/>
    <cellStyle name="Millares 7 5 3 2" xfId="1212" xr:uid="{1FF9103B-834A-4659-97E8-A119B0A40DD6}"/>
    <cellStyle name="Millares 7 5 3 3" xfId="1852" xr:uid="{2EBB26F2-767A-4666-8154-7D98D9C688FC}"/>
    <cellStyle name="Millares 7 5 4" xfId="892" xr:uid="{EF1DF6DB-324E-4200-BD34-85930BCD0CAB}"/>
    <cellStyle name="Millares 7 5 5" xfId="1532" xr:uid="{A04DE1FB-190C-4151-80F6-9E8B53242C90}"/>
    <cellStyle name="Millares 7 6" xfId="206" xr:uid="{00000000-0005-0000-0000-00005A020000}"/>
    <cellStyle name="Millares 7 6 2" xfId="573" xr:uid="{00000000-0005-0000-0000-00005B020000}"/>
    <cellStyle name="Millares 7 6 2 2" xfId="1244" xr:uid="{27EE7732-74A4-4B75-949A-BAC0DE57F06D}"/>
    <cellStyle name="Millares 7 6 2 3" xfId="1884" xr:uid="{77211A5F-DD5B-4874-A86A-E7968DEB96F8}"/>
    <cellStyle name="Millares 7 6 3" xfId="924" xr:uid="{BDA602A0-5508-4C5F-B87B-18FB138B8F81}"/>
    <cellStyle name="Millares 7 6 4" xfId="1564" xr:uid="{0B963C49-8A64-428B-99BA-44438D11D63F}"/>
    <cellStyle name="Millares 7 7" xfId="393" xr:uid="{00000000-0005-0000-0000-00005C020000}"/>
    <cellStyle name="Millares 7 7 2" xfId="1084" xr:uid="{7D736CFF-E9AD-4A02-8F0C-575895366B88}"/>
    <cellStyle name="Millares 7 7 3" xfId="1724" xr:uid="{A500BF0C-56A8-409A-8344-6FC45DAFC0F3}"/>
    <cellStyle name="Millares 7 8" xfId="764" xr:uid="{E08A2FC4-2279-413E-8780-31FEE024E97A}"/>
    <cellStyle name="Millares 7 9" xfId="1404" xr:uid="{4776D023-3432-4EC6-90F1-B42E3C69C8C9}"/>
    <cellStyle name="Millares 8" xfId="26" xr:uid="{00000000-0005-0000-0000-00005D020000}"/>
    <cellStyle name="Millares 8 2" xfId="61" xr:uid="{00000000-0005-0000-0000-00005E020000}"/>
    <cellStyle name="Millares 8 2 2" xfId="242" xr:uid="{00000000-0005-0000-0000-00005F020000}"/>
    <cellStyle name="Millares 8 2 2 2" xfId="609" xr:uid="{00000000-0005-0000-0000-000060020000}"/>
    <cellStyle name="Millares 8 2 2 2 2" xfId="1277" xr:uid="{9A345230-B611-4021-A50E-2229CF23DE6B}"/>
    <cellStyle name="Millares 8 2 2 2 3" xfId="1917" xr:uid="{8A8477F3-4D04-4FD4-B9A5-2899F490FC97}"/>
    <cellStyle name="Millares 8 2 2 3" xfId="957" xr:uid="{7478B6BD-FA91-47E7-8306-1D3BDC0CB524}"/>
    <cellStyle name="Millares 8 2 2 4" xfId="1597" xr:uid="{8FFF88B6-A675-4526-835D-5B820A235085}"/>
    <cellStyle name="Millares 8 2 3" xfId="429" xr:uid="{00000000-0005-0000-0000-000061020000}"/>
    <cellStyle name="Millares 8 2 3 2" xfId="1117" xr:uid="{81EE6C9D-C347-46C5-950C-DDE0A8CF010C}"/>
    <cellStyle name="Millares 8 2 3 3" xfId="1757" xr:uid="{22252406-6199-405C-A777-02C8854E80FD}"/>
    <cellStyle name="Millares 8 2 4" xfId="797" xr:uid="{5A9AF577-27C9-4FF5-AC1D-06B71BF5B4D7}"/>
    <cellStyle name="Millares 8 2 5" xfId="1437" xr:uid="{B9D98CCD-F11D-4591-A536-3A17E8403566}"/>
    <cellStyle name="Millares 8 3" xfId="96" xr:uid="{00000000-0005-0000-0000-000062020000}"/>
    <cellStyle name="Millares 8 3 2" xfId="277" xr:uid="{00000000-0005-0000-0000-000063020000}"/>
    <cellStyle name="Millares 8 3 2 2" xfId="644" xr:uid="{00000000-0005-0000-0000-000064020000}"/>
    <cellStyle name="Millares 8 3 2 2 2" xfId="1309" xr:uid="{2F8AD4C6-0DB1-48F2-87F9-CD42924C910F}"/>
    <cellStyle name="Millares 8 3 2 2 3" xfId="1949" xr:uid="{1BAEFFFF-D206-4B71-8141-F02D150FDA32}"/>
    <cellStyle name="Millares 8 3 2 3" xfId="989" xr:uid="{B3807ED9-E4DD-469B-A5EF-265F23715D3A}"/>
    <cellStyle name="Millares 8 3 2 4" xfId="1629" xr:uid="{76941C2D-0BE8-47CE-AA8F-BAB42675D95D}"/>
    <cellStyle name="Millares 8 3 3" xfId="464" xr:uid="{00000000-0005-0000-0000-000065020000}"/>
    <cellStyle name="Millares 8 3 3 2" xfId="1149" xr:uid="{D5C90511-77D5-40E9-8B24-6E86A70E827A}"/>
    <cellStyle name="Millares 8 3 3 3" xfId="1789" xr:uid="{75D54D0A-120A-4C11-977E-361DD7A1399C}"/>
    <cellStyle name="Millares 8 3 4" xfId="829" xr:uid="{E4E9BC1F-6D6E-4050-9ED6-A127D66B6EF2}"/>
    <cellStyle name="Millares 8 3 5" xfId="1469" xr:uid="{0CC860A7-A17F-40F0-BBBE-1A627FE395CA}"/>
    <cellStyle name="Millares 8 4" xfId="131" xr:uid="{00000000-0005-0000-0000-000066020000}"/>
    <cellStyle name="Millares 8 4 2" xfId="312" xr:uid="{00000000-0005-0000-0000-000067020000}"/>
    <cellStyle name="Millares 8 4 2 2" xfId="679" xr:uid="{00000000-0005-0000-0000-000068020000}"/>
    <cellStyle name="Millares 8 4 2 2 2" xfId="1341" xr:uid="{0B39047E-6B50-457F-9632-4F074371CF55}"/>
    <cellStyle name="Millares 8 4 2 2 3" xfId="1981" xr:uid="{F6882B1E-6C45-41F9-A814-841444BB627C}"/>
    <cellStyle name="Millares 8 4 2 3" xfId="1021" xr:uid="{12D59EEF-F784-40CD-ADD7-8896A3961C32}"/>
    <cellStyle name="Millares 8 4 2 4" xfId="1661" xr:uid="{79A7AB31-16F3-475F-B616-C7C4ACA4E000}"/>
    <cellStyle name="Millares 8 4 3" xfId="499" xr:uid="{00000000-0005-0000-0000-000069020000}"/>
    <cellStyle name="Millares 8 4 3 2" xfId="1181" xr:uid="{23FC4B14-7310-4F61-91FF-2F311099DCD0}"/>
    <cellStyle name="Millares 8 4 3 3" xfId="1821" xr:uid="{9099B897-1914-4430-90BA-54C84EC9A56A}"/>
    <cellStyle name="Millares 8 4 4" xfId="861" xr:uid="{294241FA-F2F8-468E-BF51-0EFCE8B648D5}"/>
    <cellStyle name="Millares 8 4 5" xfId="1501" xr:uid="{5F7009F1-396C-4C61-9294-FD2DC0A4552D}"/>
    <cellStyle name="Millares 8 5" xfId="167" xr:uid="{00000000-0005-0000-0000-00006A020000}"/>
    <cellStyle name="Millares 8 5 2" xfId="347" xr:uid="{00000000-0005-0000-0000-00006B020000}"/>
    <cellStyle name="Millares 8 5 2 2" xfId="714" xr:uid="{00000000-0005-0000-0000-00006C020000}"/>
    <cellStyle name="Millares 8 5 2 2 2" xfId="1373" xr:uid="{1F2C7121-4132-40DE-A9CA-361BAE61919B}"/>
    <cellStyle name="Millares 8 5 2 2 3" xfId="2013" xr:uid="{7E1C1729-2606-417C-951F-C55506ABAC85}"/>
    <cellStyle name="Millares 8 5 2 3" xfId="1053" xr:uid="{A01D527A-E903-4A9A-B94E-C7D819810851}"/>
    <cellStyle name="Millares 8 5 2 4" xfId="1693" xr:uid="{938DAACF-ADFB-4587-85A9-050D97CA2C5A}"/>
    <cellStyle name="Millares 8 5 3" xfId="534" xr:uid="{00000000-0005-0000-0000-00006D020000}"/>
    <cellStyle name="Millares 8 5 3 2" xfId="1213" xr:uid="{65BBE2C8-EDEF-4BB2-882D-2CFC0808E6E2}"/>
    <cellStyle name="Millares 8 5 3 3" xfId="1853" xr:uid="{4D97DE32-FB55-4F41-978A-C09792C9BDC0}"/>
    <cellStyle name="Millares 8 5 4" xfId="893" xr:uid="{B0F3375B-FB38-4F67-8C81-2EA129B94F6F}"/>
    <cellStyle name="Millares 8 5 5" xfId="1533" xr:uid="{C86372EC-818F-400B-931B-2C9E0EBC71C2}"/>
    <cellStyle name="Millares 8 6" xfId="207" xr:uid="{00000000-0005-0000-0000-00006E020000}"/>
    <cellStyle name="Millares 8 6 2" xfId="574" xr:uid="{00000000-0005-0000-0000-00006F020000}"/>
    <cellStyle name="Millares 8 6 2 2" xfId="1245" xr:uid="{F8EFF99F-AD4C-46C1-965F-0FDA868BDA6F}"/>
    <cellStyle name="Millares 8 6 2 3" xfId="1885" xr:uid="{3F81D271-E242-4DB0-B679-97957184C20C}"/>
    <cellStyle name="Millares 8 6 3" xfId="925" xr:uid="{95F50B9F-F142-455E-9AB0-10E911490082}"/>
    <cellStyle name="Millares 8 6 4" xfId="1565" xr:uid="{A37E8013-DD83-4227-9742-5C8FE9F9F2B1}"/>
    <cellStyle name="Millares 8 7" xfId="394" xr:uid="{00000000-0005-0000-0000-000070020000}"/>
    <cellStyle name="Millares 8 7 2" xfId="1085" xr:uid="{D349B3EC-9BFE-4116-B388-47069204DB7F}"/>
    <cellStyle name="Millares 8 7 3" xfId="1725" xr:uid="{E0AB7FA4-94BA-4CC0-9128-B54862E636D8}"/>
    <cellStyle name="Millares 8 8" xfId="765" xr:uid="{7B064802-940B-4E53-8C53-2BE11EB8F5E3}"/>
    <cellStyle name="Millares 8 9" xfId="1405" xr:uid="{D56C3BD2-BCAB-4653-8922-38EF86882BC3}"/>
    <cellStyle name="Millares 9" xfId="19" xr:uid="{00000000-0005-0000-0000-000071020000}"/>
    <cellStyle name="Millares 9 2" xfId="54" xr:uid="{00000000-0005-0000-0000-000072020000}"/>
    <cellStyle name="Millares 9 2 2" xfId="235" xr:uid="{00000000-0005-0000-0000-000073020000}"/>
    <cellStyle name="Millares 9 2 2 2" xfId="602" xr:uid="{00000000-0005-0000-0000-000074020000}"/>
    <cellStyle name="Millares 9 2 2 2 2" xfId="1270" xr:uid="{44E97A0A-16B9-4654-A733-1539B25DF37D}"/>
    <cellStyle name="Millares 9 2 2 2 3" xfId="1910" xr:uid="{2D896683-423B-4122-8E58-79523629348D}"/>
    <cellStyle name="Millares 9 2 2 3" xfId="950" xr:uid="{9643F14A-29B3-476A-B2AB-991546280314}"/>
    <cellStyle name="Millares 9 2 2 4" xfId="1590" xr:uid="{AC2C1DD2-7D1C-46C4-910D-57A590AFF5C0}"/>
    <cellStyle name="Millares 9 2 3" xfId="422" xr:uid="{00000000-0005-0000-0000-000075020000}"/>
    <cellStyle name="Millares 9 2 3 2" xfId="1110" xr:uid="{A3312769-1E95-4F39-9E12-969A802C4073}"/>
    <cellStyle name="Millares 9 2 3 3" xfId="1750" xr:uid="{6A06D854-3158-4E57-8E54-C37980459C6E}"/>
    <cellStyle name="Millares 9 2 4" xfId="790" xr:uid="{836D42B6-6452-42C6-A4D6-A4FC74B8CBD7}"/>
    <cellStyle name="Millares 9 2 5" xfId="1430" xr:uid="{53816625-4506-47C9-AC1C-DBC1FDD2C36A}"/>
    <cellStyle name="Millares 9 3" xfId="89" xr:uid="{00000000-0005-0000-0000-000076020000}"/>
    <cellStyle name="Millares 9 3 2" xfId="270" xr:uid="{00000000-0005-0000-0000-000077020000}"/>
    <cellStyle name="Millares 9 3 2 2" xfId="637" xr:uid="{00000000-0005-0000-0000-000078020000}"/>
    <cellStyle name="Millares 9 3 2 2 2" xfId="1302" xr:uid="{5DCA6236-D1C1-440A-936A-AAC5F04204A1}"/>
    <cellStyle name="Millares 9 3 2 2 3" xfId="1942" xr:uid="{62A3D67A-AB50-48A3-9895-AA1D8BDF882C}"/>
    <cellStyle name="Millares 9 3 2 3" xfId="982" xr:uid="{15E9B484-ECF2-4E16-BDFC-76532F500957}"/>
    <cellStyle name="Millares 9 3 2 4" xfId="1622" xr:uid="{3E0D5E15-FC9F-454C-94C2-395683D267D8}"/>
    <cellStyle name="Millares 9 3 3" xfId="457" xr:uid="{00000000-0005-0000-0000-000079020000}"/>
    <cellStyle name="Millares 9 3 3 2" xfId="1142" xr:uid="{4F8303DA-BD59-4C96-AF93-E8A48B2FE928}"/>
    <cellStyle name="Millares 9 3 3 3" xfId="1782" xr:uid="{E7B2AF9A-E34A-43C2-BAF0-49D3E9F2A36F}"/>
    <cellStyle name="Millares 9 3 4" xfId="822" xr:uid="{5CBF866D-406A-4A42-8B37-0568B656AD99}"/>
    <cellStyle name="Millares 9 3 5" xfId="1462" xr:uid="{C1172F7E-3FF4-4EFF-8297-9BC707861853}"/>
    <cellStyle name="Millares 9 4" xfId="124" xr:uid="{00000000-0005-0000-0000-00007A020000}"/>
    <cellStyle name="Millares 9 4 2" xfId="305" xr:uid="{00000000-0005-0000-0000-00007B020000}"/>
    <cellStyle name="Millares 9 4 2 2" xfId="672" xr:uid="{00000000-0005-0000-0000-00007C020000}"/>
    <cellStyle name="Millares 9 4 2 2 2" xfId="1334" xr:uid="{93800C38-5CC6-4273-B099-6AF613D5311E}"/>
    <cellStyle name="Millares 9 4 2 2 3" xfId="1974" xr:uid="{D82DC01C-A565-46ED-AC99-BA87596768A4}"/>
    <cellStyle name="Millares 9 4 2 3" xfId="1014" xr:uid="{52D77B5E-AEFF-4DCC-8698-E244396CE022}"/>
    <cellStyle name="Millares 9 4 2 4" xfId="1654" xr:uid="{22E3BB18-3E06-4150-96CF-E17F28F307FC}"/>
    <cellStyle name="Millares 9 4 3" xfId="492" xr:uid="{00000000-0005-0000-0000-00007D020000}"/>
    <cellStyle name="Millares 9 4 3 2" xfId="1174" xr:uid="{126EDE3B-F462-4DAC-80BD-9AA3036C049A}"/>
    <cellStyle name="Millares 9 4 3 3" xfId="1814" xr:uid="{C9D5BB7E-5D63-4759-B1D3-36377C5030F5}"/>
    <cellStyle name="Millares 9 4 4" xfId="854" xr:uid="{DF5DB6FD-961E-4106-9F20-61C9B85CA02D}"/>
    <cellStyle name="Millares 9 4 5" xfId="1494" xr:uid="{8F2BD87F-244C-4F51-A665-C447E2513802}"/>
    <cellStyle name="Millares 9 5" xfId="160" xr:uid="{00000000-0005-0000-0000-00007E020000}"/>
    <cellStyle name="Millares 9 5 2" xfId="340" xr:uid="{00000000-0005-0000-0000-00007F020000}"/>
    <cellStyle name="Millares 9 5 2 2" xfId="707" xr:uid="{00000000-0005-0000-0000-000080020000}"/>
    <cellStyle name="Millares 9 5 2 2 2" xfId="1366" xr:uid="{A612C52B-0E8A-4C3E-AA9E-018C0A66A2D8}"/>
    <cellStyle name="Millares 9 5 2 2 3" xfId="2006" xr:uid="{7FECD3D7-F6A1-46E1-8353-3C30C6271B80}"/>
    <cellStyle name="Millares 9 5 2 3" xfId="1046" xr:uid="{2857DE85-AE22-4C18-A2D4-CA4F4B380BE2}"/>
    <cellStyle name="Millares 9 5 2 4" xfId="1686" xr:uid="{50682C75-8268-48B0-AEBF-B1CA2317725F}"/>
    <cellStyle name="Millares 9 5 3" xfId="527" xr:uid="{00000000-0005-0000-0000-000081020000}"/>
    <cellStyle name="Millares 9 5 3 2" xfId="1206" xr:uid="{FFC37B3E-29F1-4606-98DA-0854B49F8913}"/>
    <cellStyle name="Millares 9 5 3 3" xfId="1846" xr:uid="{FE72D12A-6309-4499-A4D6-9EE4EFAF4E16}"/>
    <cellStyle name="Millares 9 5 4" xfId="886" xr:uid="{EA08BD7D-EB56-4C7E-A087-184D61592817}"/>
    <cellStyle name="Millares 9 5 5" xfId="1526" xr:uid="{3C298AAD-138F-45A5-8A32-3E6186350557}"/>
    <cellStyle name="Millares 9 6" xfId="200" xr:uid="{00000000-0005-0000-0000-000082020000}"/>
    <cellStyle name="Millares 9 6 2" xfId="567" xr:uid="{00000000-0005-0000-0000-000083020000}"/>
    <cellStyle name="Millares 9 6 2 2" xfId="1238" xr:uid="{9B95BAA4-9198-405F-B151-B1D94513308F}"/>
    <cellStyle name="Millares 9 6 2 3" xfId="1878" xr:uid="{3AB4516C-D1EF-4A4A-8BB7-52A07B2DFAD1}"/>
    <cellStyle name="Millares 9 6 3" xfId="918" xr:uid="{BC1DDEB5-24D1-497F-B9FC-2D82C8D735CA}"/>
    <cellStyle name="Millares 9 6 4" xfId="1558" xr:uid="{D11EED2E-EF4C-4EF4-899C-07463F57742F}"/>
    <cellStyle name="Millares 9 7" xfId="387" xr:uid="{00000000-0005-0000-0000-000084020000}"/>
    <cellStyle name="Millares 9 7 2" xfId="1078" xr:uid="{531F971C-FB52-449D-B76D-97DFBBE1C2D4}"/>
    <cellStyle name="Millares 9 7 3" xfId="1718" xr:uid="{70021939-5295-4F2E-9553-B00A52B26A2F}"/>
    <cellStyle name="Millares 9 8" xfId="758" xr:uid="{C2611BFF-E7CD-4AAF-8A24-AC0A71587068}"/>
    <cellStyle name="Millares 9 9" xfId="1398" xr:uid="{FFB78F7C-430F-4470-B2DA-D1779C5C9097}"/>
    <cellStyle name="Moneda [0]" xfId="3" builtinId="7"/>
    <cellStyle name="Moneda [0] 10" xfId="193" xr:uid="{00000000-0005-0000-0000-000086020000}"/>
    <cellStyle name="Moneda [0] 10 2" xfId="560" xr:uid="{00000000-0005-0000-0000-000087020000}"/>
    <cellStyle name="Moneda [0] 11" xfId="195" xr:uid="{00000000-0005-0000-0000-000088020000}"/>
    <cellStyle name="Moneda [0] 11 2" xfId="562" xr:uid="{00000000-0005-0000-0000-000089020000}"/>
    <cellStyle name="Moneda [0] 12" xfId="373" xr:uid="{00000000-0005-0000-0000-00008A020000}"/>
    <cellStyle name="Moneda [0] 12 2" xfId="740" xr:uid="{00000000-0005-0000-0000-00008B020000}"/>
    <cellStyle name="Moneda [0] 13" xfId="378" xr:uid="{00000000-0005-0000-0000-00008C020000}"/>
    <cellStyle name="Moneda [0] 13 2" xfId="745" xr:uid="{00000000-0005-0000-0000-00008D020000}"/>
    <cellStyle name="Moneda [0] 14" xfId="380" xr:uid="{00000000-0005-0000-0000-00008E020000}"/>
    <cellStyle name="Moneda [0] 15" xfId="382" xr:uid="{00000000-0005-0000-0000-00008F020000}"/>
    <cellStyle name="Moneda [0] 16" xfId="747" xr:uid="{00000000-0005-0000-0000-000090020000}"/>
    <cellStyle name="Moneda [0] 17" xfId="749" xr:uid="{00000000-0005-0000-0000-000091020000}"/>
    <cellStyle name="Moneda [0] 18" xfId="751" xr:uid="{00000000-0005-0000-0000-000092020000}"/>
    <cellStyle name="Moneda [0] 19" xfId="753" xr:uid="{00000000-0005-0000-0000-000093020000}"/>
    <cellStyle name="Moneda [0] 2" xfId="16" xr:uid="{00000000-0005-0000-0000-000094020000}"/>
    <cellStyle name="Moneda [0] 2 2" xfId="53" xr:uid="{00000000-0005-0000-0000-000095020000}"/>
    <cellStyle name="Moneda [0] 2 2 2" xfId="234" xr:uid="{00000000-0005-0000-0000-000096020000}"/>
    <cellStyle name="Moneda [0] 2 2 2 2" xfId="601" xr:uid="{00000000-0005-0000-0000-000097020000}"/>
    <cellStyle name="Moneda [0] 2 2 3" xfId="421" xr:uid="{00000000-0005-0000-0000-000098020000}"/>
    <cellStyle name="Moneda [0] 2 3" xfId="88" xr:uid="{00000000-0005-0000-0000-000099020000}"/>
    <cellStyle name="Moneda [0] 2 3 2" xfId="269" xr:uid="{00000000-0005-0000-0000-00009A020000}"/>
    <cellStyle name="Moneda [0] 2 3 2 2" xfId="636" xr:uid="{00000000-0005-0000-0000-00009B020000}"/>
    <cellStyle name="Moneda [0] 2 3 3" xfId="456" xr:uid="{00000000-0005-0000-0000-00009C020000}"/>
    <cellStyle name="Moneda [0] 2 4" xfId="123" xr:uid="{00000000-0005-0000-0000-00009D020000}"/>
    <cellStyle name="Moneda [0] 2 4 10" xfId="748" xr:uid="{00000000-0005-0000-0000-00009E020000}"/>
    <cellStyle name="Moneda [0] 2 4 11" xfId="750" xr:uid="{00000000-0005-0000-0000-00009F020000}"/>
    <cellStyle name="Moneda [0] 2 4 12" xfId="752" xr:uid="{00000000-0005-0000-0000-0000A0020000}"/>
    <cellStyle name="Moneda [0] 2 4 13" xfId="754" xr:uid="{00000000-0005-0000-0000-0000A1020000}"/>
    <cellStyle name="Moneda [0] 2 4 2" xfId="190" xr:uid="{00000000-0005-0000-0000-0000A2020000}"/>
    <cellStyle name="Moneda [0] 2 4 2 2" xfId="370" xr:uid="{00000000-0005-0000-0000-0000A3020000}"/>
    <cellStyle name="Moneda [0] 2 4 2 2 2" xfId="737" xr:uid="{00000000-0005-0000-0000-0000A4020000}"/>
    <cellStyle name="Moneda [0] 2 4 2 3" xfId="375" xr:uid="{00000000-0005-0000-0000-0000A5020000}"/>
    <cellStyle name="Moneda [0] 2 4 2 3 2" xfId="742" xr:uid="{00000000-0005-0000-0000-0000A6020000}"/>
    <cellStyle name="Moneda [0] 2 4 2 4" xfId="557" xr:uid="{00000000-0005-0000-0000-0000A7020000}"/>
    <cellStyle name="Moneda [0] 2 4 3" xfId="192" xr:uid="{00000000-0005-0000-0000-0000A8020000}"/>
    <cellStyle name="Moneda [0] 2 4 3 2" xfId="372" xr:uid="{00000000-0005-0000-0000-0000A9020000}"/>
    <cellStyle name="Moneda [0] 2 4 3 2 2" xfId="739" xr:uid="{00000000-0005-0000-0000-0000AA020000}"/>
    <cellStyle name="Moneda [0] 2 4 3 3" xfId="377" xr:uid="{00000000-0005-0000-0000-0000AB020000}"/>
    <cellStyle name="Moneda [0] 2 4 3 3 2" xfId="744" xr:uid="{00000000-0005-0000-0000-0000AC020000}"/>
    <cellStyle name="Moneda [0] 2 4 3 4" xfId="559" xr:uid="{00000000-0005-0000-0000-0000AD020000}"/>
    <cellStyle name="Moneda [0] 2 4 4" xfId="194" xr:uid="{00000000-0005-0000-0000-0000AE020000}"/>
    <cellStyle name="Moneda [0] 2 4 4 2" xfId="561" xr:uid="{00000000-0005-0000-0000-0000AF020000}"/>
    <cellStyle name="Moneda [0] 2 4 5" xfId="304" xr:uid="{00000000-0005-0000-0000-0000B0020000}"/>
    <cellStyle name="Moneda [0] 2 4 5 2" xfId="671" xr:uid="{00000000-0005-0000-0000-0000B1020000}"/>
    <cellStyle name="Moneda [0] 2 4 6" xfId="374" xr:uid="{00000000-0005-0000-0000-0000B2020000}"/>
    <cellStyle name="Moneda [0] 2 4 6 2" xfId="741" xr:uid="{00000000-0005-0000-0000-0000B3020000}"/>
    <cellStyle name="Moneda [0] 2 4 7" xfId="379" xr:uid="{00000000-0005-0000-0000-0000B4020000}"/>
    <cellStyle name="Moneda [0] 2 4 7 2" xfId="746" xr:uid="{00000000-0005-0000-0000-0000B5020000}"/>
    <cellStyle name="Moneda [0] 2 4 8" xfId="381" xr:uid="{00000000-0005-0000-0000-0000B6020000}"/>
    <cellStyle name="Moneda [0] 2 4 9" xfId="491" xr:uid="{00000000-0005-0000-0000-0000B7020000}"/>
    <cellStyle name="Moneda [0] 2 5" xfId="159" xr:uid="{00000000-0005-0000-0000-0000B8020000}"/>
    <cellStyle name="Moneda [0] 2 5 2" xfId="339" xr:uid="{00000000-0005-0000-0000-0000B9020000}"/>
    <cellStyle name="Moneda [0] 2 5 2 2" xfId="706" xr:uid="{00000000-0005-0000-0000-0000BA020000}"/>
    <cellStyle name="Moneda [0] 2 5 3" xfId="526" xr:uid="{00000000-0005-0000-0000-0000BB020000}"/>
    <cellStyle name="Moneda [0] 3" xfId="12" xr:uid="{00000000-0005-0000-0000-0000BC020000}"/>
    <cellStyle name="Moneda [0] 3 2" xfId="50" xr:uid="{00000000-0005-0000-0000-0000BD020000}"/>
    <cellStyle name="Moneda [0] 3 2 2" xfId="231" xr:uid="{00000000-0005-0000-0000-0000BE020000}"/>
    <cellStyle name="Moneda [0] 3 2 2 2" xfId="598" xr:uid="{00000000-0005-0000-0000-0000BF020000}"/>
    <cellStyle name="Moneda [0] 3 2 3" xfId="418" xr:uid="{00000000-0005-0000-0000-0000C0020000}"/>
    <cellStyle name="Moneda [0] 3 3" xfId="85" xr:uid="{00000000-0005-0000-0000-0000C1020000}"/>
    <cellStyle name="Moneda [0] 3 3 2" xfId="266" xr:uid="{00000000-0005-0000-0000-0000C2020000}"/>
    <cellStyle name="Moneda [0] 3 3 2 2" xfId="633" xr:uid="{00000000-0005-0000-0000-0000C3020000}"/>
    <cellStyle name="Moneda [0] 3 3 3" xfId="453" xr:uid="{00000000-0005-0000-0000-0000C4020000}"/>
    <cellStyle name="Moneda [0] 3 4" xfId="120" xr:uid="{00000000-0005-0000-0000-0000C5020000}"/>
    <cellStyle name="Moneda [0] 3 4 2" xfId="301" xr:uid="{00000000-0005-0000-0000-0000C6020000}"/>
    <cellStyle name="Moneda [0] 3 4 2 2" xfId="668" xr:uid="{00000000-0005-0000-0000-0000C7020000}"/>
    <cellStyle name="Moneda [0] 3 4 3" xfId="488" xr:uid="{00000000-0005-0000-0000-0000C8020000}"/>
    <cellStyle name="Moneda [0] 3 5" xfId="156" xr:uid="{00000000-0005-0000-0000-0000C9020000}"/>
    <cellStyle name="Moneda [0] 3 5 2" xfId="336" xr:uid="{00000000-0005-0000-0000-0000CA020000}"/>
    <cellStyle name="Moneda [0] 3 5 2 2" xfId="703" xr:uid="{00000000-0005-0000-0000-0000CB020000}"/>
    <cellStyle name="Moneda [0] 3 5 3" xfId="523" xr:uid="{00000000-0005-0000-0000-0000CC020000}"/>
    <cellStyle name="Moneda [0] 3 6" xfId="197" xr:uid="{00000000-0005-0000-0000-0000CD020000}"/>
    <cellStyle name="Moneda [0] 3 6 2" xfId="564" xr:uid="{00000000-0005-0000-0000-0000CE020000}"/>
    <cellStyle name="Moneda [0] 3 7" xfId="376" xr:uid="{00000000-0005-0000-0000-0000CF020000}"/>
    <cellStyle name="Moneda [0] 3 7 2" xfId="743" xr:uid="{00000000-0005-0000-0000-0000D0020000}"/>
    <cellStyle name="Moneda [0] 3 8" xfId="384" xr:uid="{00000000-0005-0000-0000-0000D1020000}"/>
    <cellStyle name="Moneda [0] 4" xfId="48" xr:uid="{00000000-0005-0000-0000-0000D2020000}"/>
    <cellStyle name="Moneda [0] 4 2" xfId="229" xr:uid="{00000000-0005-0000-0000-0000D3020000}"/>
    <cellStyle name="Moneda [0] 4 2 2" xfId="596" xr:uid="{00000000-0005-0000-0000-0000D4020000}"/>
    <cellStyle name="Moneda [0] 4 3" xfId="416" xr:uid="{00000000-0005-0000-0000-0000D5020000}"/>
    <cellStyle name="Moneda [0] 5" xfId="83" xr:uid="{00000000-0005-0000-0000-0000D6020000}"/>
    <cellStyle name="Moneda [0] 5 2" xfId="264" xr:uid="{00000000-0005-0000-0000-0000D7020000}"/>
    <cellStyle name="Moneda [0] 5 2 2" xfId="631" xr:uid="{00000000-0005-0000-0000-0000D8020000}"/>
    <cellStyle name="Moneda [0] 5 3" xfId="451" xr:uid="{00000000-0005-0000-0000-0000D9020000}"/>
    <cellStyle name="Moneda [0] 6" xfId="118" xr:uid="{00000000-0005-0000-0000-0000DA020000}"/>
    <cellStyle name="Moneda [0] 6 2" xfId="299" xr:uid="{00000000-0005-0000-0000-0000DB020000}"/>
    <cellStyle name="Moneda [0] 6 2 2" xfId="666" xr:uid="{00000000-0005-0000-0000-0000DC020000}"/>
    <cellStyle name="Moneda [0] 6 3" xfId="486" xr:uid="{00000000-0005-0000-0000-0000DD020000}"/>
    <cellStyle name="Moneda [0] 7" xfId="154" xr:uid="{00000000-0005-0000-0000-0000DE020000}"/>
    <cellStyle name="Moneda [0] 7 2" xfId="334" xr:uid="{00000000-0005-0000-0000-0000DF020000}"/>
    <cellStyle name="Moneda [0] 7 2 2" xfId="701" xr:uid="{00000000-0005-0000-0000-0000E0020000}"/>
    <cellStyle name="Moneda [0] 7 3" xfId="521" xr:uid="{00000000-0005-0000-0000-0000E1020000}"/>
    <cellStyle name="Moneda [0] 8" xfId="189" xr:uid="{00000000-0005-0000-0000-0000E2020000}"/>
    <cellStyle name="Moneda [0] 8 2" xfId="369" xr:uid="{00000000-0005-0000-0000-0000E3020000}"/>
    <cellStyle name="Moneda [0] 8 2 2" xfId="736" xr:uid="{00000000-0005-0000-0000-0000E4020000}"/>
    <cellStyle name="Moneda [0] 8 3" xfId="556" xr:uid="{00000000-0005-0000-0000-0000E5020000}"/>
    <cellStyle name="Moneda [0] 9" xfId="191" xr:uid="{00000000-0005-0000-0000-0000E6020000}"/>
    <cellStyle name="Moneda [0] 9 2" xfId="371" xr:uid="{00000000-0005-0000-0000-0000E7020000}"/>
    <cellStyle name="Moneda [0] 9 2 2" xfId="738" xr:uid="{00000000-0005-0000-0000-0000E8020000}"/>
    <cellStyle name="Moneda [0] 9 3" xfId="558" xr:uid="{00000000-0005-0000-0000-0000E9020000}"/>
    <cellStyle name="Normal" xfId="0" builtinId="0"/>
    <cellStyle name="Normal 2" xfId="4" xr:uid="{00000000-0005-0000-0000-0000EB020000}"/>
    <cellStyle name="Normal 2 2" xfId="8" xr:uid="{00000000-0005-0000-0000-0000EC020000}"/>
    <cellStyle name="Normal 2 2 2" xfId="15" xr:uid="{00000000-0005-0000-0000-0000ED020000}"/>
    <cellStyle name="Normal 6 2" xfId="2" xr:uid="{00000000-0005-0000-0000-0000EE020000}"/>
    <cellStyle name="Normal 7" xfId="5" xr:uid="{00000000-0005-0000-0000-0000EF020000}"/>
    <cellStyle name="Numeric" xfId="10" xr:uid="{00000000-0005-0000-0000-0000F0020000}"/>
    <cellStyle name="Porcentaje" xfId="1" builtinId="5"/>
    <cellStyle name="Porcentaje 2" xfId="17" xr:uid="{00000000-0005-0000-0000-0000F2020000}"/>
  </cellStyles>
  <dxfs count="0"/>
  <tableStyles count="0" defaultTableStyle="TableStyleMedium2" defaultPivotStyle="PivotStyleLight16"/>
  <colors>
    <mruColors>
      <color rgb="FF1E325C"/>
      <color rgb="FFE8375B"/>
      <color rgb="FF4063AC"/>
      <color rgb="FF3E63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88289</xdr:rowOff>
    </xdr:from>
    <xdr:to>
      <xdr:col>31</xdr:col>
      <xdr:colOff>1730375</xdr:colOff>
      <xdr:row>5</xdr:row>
      <xdr:rowOff>88289</xdr:rowOff>
    </xdr:to>
    <xdr:sp macro="" textlink="">
      <xdr:nvSpPr>
        <xdr:cNvPr id="2" name="Rectángulo redondeado 1">
          <a:extLst>
            <a:ext uri="{FF2B5EF4-FFF2-40B4-BE49-F238E27FC236}">
              <a16:creationId xmlns:a16="http://schemas.microsoft.com/office/drawing/2014/main" id="{22503784-2807-48CA-9195-E33B739FD4A6}"/>
            </a:ext>
          </a:extLst>
        </xdr:cNvPr>
        <xdr:cNvSpPr/>
      </xdr:nvSpPr>
      <xdr:spPr>
        <a:xfrm>
          <a:off x="63500" y="88289"/>
          <a:ext cx="49349025" cy="1000125"/>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14</xdr:col>
      <xdr:colOff>1814079</xdr:colOff>
      <xdr:row>1</xdr:row>
      <xdr:rowOff>85077</xdr:rowOff>
    </xdr:from>
    <xdr:ext cx="3688959" cy="655949"/>
    <xdr:sp macro="" textlink="">
      <xdr:nvSpPr>
        <xdr:cNvPr id="3" name="CuadroTexto 2">
          <a:extLst>
            <a:ext uri="{FF2B5EF4-FFF2-40B4-BE49-F238E27FC236}">
              <a16:creationId xmlns:a16="http://schemas.microsoft.com/office/drawing/2014/main" id="{97481B81-CEFE-427C-AD7B-576E6A2C8D9F}"/>
            </a:ext>
          </a:extLst>
        </xdr:cNvPr>
        <xdr:cNvSpPr txBox="1"/>
      </xdr:nvSpPr>
      <xdr:spPr>
        <a:xfrm>
          <a:off x="33246579" y="291452"/>
          <a:ext cx="3688959"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a:t>
          </a:r>
        </a:p>
        <a:p>
          <a:pPr algn="ctr"/>
          <a:r>
            <a:rPr lang="es-CO" sz="1800" b="1" cap="all" baseline="0">
              <a:solidFill>
                <a:schemeClr val="tx1"/>
              </a:solidFill>
              <a:effectLst/>
              <a:latin typeface="+mn-lt"/>
              <a:ea typeface="+mn-ea"/>
              <a:cs typeface="+mn-cs"/>
            </a:rPr>
            <a:t>Corte 30 de JUNIO 2020</a:t>
          </a:r>
          <a:endParaRPr lang="es-CO" sz="2800" b="1" cap="all">
            <a:effectLst/>
          </a:endParaRPr>
        </a:p>
      </xdr:txBody>
    </xdr:sp>
    <xdr:clientData/>
  </xdr:oneCellAnchor>
  <xdr:twoCellAnchor editAs="oneCell">
    <xdr:from>
      <xdr:col>0</xdr:col>
      <xdr:colOff>271895</xdr:colOff>
      <xdr:row>0</xdr:row>
      <xdr:rowOff>179212</xdr:rowOff>
    </xdr:from>
    <xdr:to>
      <xdr:col>2</xdr:col>
      <xdr:colOff>488372</xdr:colOff>
      <xdr:row>5</xdr:row>
      <xdr:rowOff>7069</xdr:rowOff>
    </xdr:to>
    <xdr:pic>
      <xdr:nvPicPr>
        <xdr:cNvPr id="4" name="Imagen 3">
          <a:extLst>
            <a:ext uri="{FF2B5EF4-FFF2-40B4-BE49-F238E27FC236}">
              <a16:creationId xmlns:a16="http://schemas.microsoft.com/office/drawing/2014/main" id="{02695011-4038-4840-9DD5-167D88C2F41A}"/>
            </a:ext>
          </a:extLst>
        </xdr:cNvPr>
        <xdr:cNvPicPr>
          <a:picLocks noChangeAspect="1"/>
        </xdr:cNvPicPr>
      </xdr:nvPicPr>
      <xdr:blipFill>
        <a:blip xmlns:r="http://schemas.openxmlformats.org/officeDocument/2006/relationships" r:embed="rId1"/>
        <a:stretch>
          <a:fillRect/>
        </a:stretch>
      </xdr:blipFill>
      <xdr:spPr>
        <a:xfrm>
          <a:off x="271895" y="179212"/>
          <a:ext cx="5017077" cy="827982"/>
        </a:xfrm>
        <a:prstGeom prst="rect">
          <a:avLst/>
        </a:prstGeom>
      </xdr:spPr>
    </xdr:pic>
    <xdr:clientData/>
  </xdr:twoCellAnchor>
  <xdr:twoCellAnchor editAs="oneCell">
    <xdr:from>
      <xdr:col>30</xdr:col>
      <xdr:colOff>381000</xdr:colOff>
      <xdr:row>0</xdr:row>
      <xdr:rowOff>174625</xdr:rowOff>
    </xdr:from>
    <xdr:to>
      <xdr:col>31</xdr:col>
      <xdr:colOff>1444625</xdr:colOff>
      <xdr:row>5</xdr:row>
      <xdr:rowOff>30601</xdr:rowOff>
    </xdr:to>
    <xdr:pic>
      <xdr:nvPicPr>
        <xdr:cNvPr id="5" name="Imagen 4">
          <a:extLst>
            <a:ext uri="{FF2B5EF4-FFF2-40B4-BE49-F238E27FC236}">
              <a16:creationId xmlns:a16="http://schemas.microsoft.com/office/drawing/2014/main" id="{87451CA0-7A3C-497C-9FE2-B69079485832}"/>
            </a:ext>
          </a:extLst>
        </xdr:cNvPr>
        <xdr:cNvPicPr>
          <a:picLocks noChangeAspect="1"/>
        </xdr:cNvPicPr>
      </xdr:nvPicPr>
      <xdr:blipFill>
        <a:blip xmlns:r="http://schemas.openxmlformats.org/officeDocument/2006/relationships" r:embed="rId2"/>
        <a:stretch>
          <a:fillRect/>
        </a:stretch>
      </xdr:blipFill>
      <xdr:spPr>
        <a:xfrm>
          <a:off x="46605825" y="174625"/>
          <a:ext cx="2520950" cy="8561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88289</xdr:rowOff>
    </xdr:from>
    <xdr:to>
      <xdr:col>30</xdr:col>
      <xdr:colOff>1666875</xdr:colOff>
      <xdr:row>5</xdr:row>
      <xdr:rowOff>88289</xdr:rowOff>
    </xdr:to>
    <xdr:sp macro="" textlink="">
      <xdr:nvSpPr>
        <xdr:cNvPr id="2" name="Rectángulo redondeado 1">
          <a:extLst>
            <a:ext uri="{FF2B5EF4-FFF2-40B4-BE49-F238E27FC236}">
              <a16:creationId xmlns:a16="http://schemas.microsoft.com/office/drawing/2014/main" id="{FEEAC75F-1DD3-41F8-8455-AAE0E4670322}"/>
            </a:ext>
          </a:extLst>
        </xdr:cNvPr>
        <xdr:cNvSpPr/>
      </xdr:nvSpPr>
      <xdr:spPr>
        <a:xfrm>
          <a:off x="0" y="88289"/>
          <a:ext cx="52460525" cy="984250"/>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6</xdr:col>
      <xdr:colOff>2750704</xdr:colOff>
      <xdr:row>1</xdr:row>
      <xdr:rowOff>116827</xdr:rowOff>
    </xdr:from>
    <xdr:ext cx="4410631" cy="374141"/>
    <xdr:sp macro="" textlink="">
      <xdr:nvSpPr>
        <xdr:cNvPr id="3" name="CuadroTexto 2">
          <a:extLst>
            <a:ext uri="{FF2B5EF4-FFF2-40B4-BE49-F238E27FC236}">
              <a16:creationId xmlns:a16="http://schemas.microsoft.com/office/drawing/2014/main" id="{35D87BFB-6A1C-4F74-BEF2-4B6741D01623}"/>
            </a:ext>
          </a:extLst>
        </xdr:cNvPr>
        <xdr:cNvSpPr txBox="1"/>
      </xdr:nvSpPr>
      <xdr:spPr>
        <a:xfrm>
          <a:off x="17323954" y="313677"/>
          <a:ext cx="441063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cap="all">
              <a:solidFill>
                <a:schemeClr val="tx1"/>
              </a:solidFill>
              <a:effectLst/>
              <a:latin typeface="+mn-lt"/>
              <a:ea typeface="+mn-ea"/>
              <a:cs typeface="+mn-cs"/>
            </a:rPr>
            <a:t>Actualización: Corte</a:t>
          </a:r>
          <a:r>
            <a:rPr lang="es-CO" sz="1800" b="1" cap="all" baseline="0">
              <a:solidFill>
                <a:schemeClr val="tx1"/>
              </a:solidFill>
              <a:effectLst/>
              <a:latin typeface="+mn-lt"/>
              <a:ea typeface="+mn-ea"/>
              <a:cs typeface="+mn-cs"/>
            </a:rPr>
            <a:t> 31 de Marzo 2019</a:t>
          </a:r>
          <a:endParaRPr lang="es-CO" sz="2800" b="1" cap="all">
            <a:effectLst/>
          </a:endParaRPr>
        </a:p>
      </xdr:txBody>
    </xdr:sp>
    <xdr:clientData/>
  </xdr:oneCellAnchor>
  <xdr:twoCellAnchor editAs="oneCell">
    <xdr:from>
      <xdr:col>0</xdr:col>
      <xdr:colOff>271895</xdr:colOff>
      <xdr:row>0</xdr:row>
      <xdr:rowOff>115712</xdr:rowOff>
    </xdr:from>
    <xdr:to>
      <xdr:col>2</xdr:col>
      <xdr:colOff>488372</xdr:colOff>
      <xdr:row>4</xdr:row>
      <xdr:rowOff>134069</xdr:rowOff>
    </xdr:to>
    <xdr:pic>
      <xdr:nvPicPr>
        <xdr:cNvPr id="4" name="Imagen 3">
          <a:extLst>
            <a:ext uri="{FF2B5EF4-FFF2-40B4-BE49-F238E27FC236}">
              <a16:creationId xmlns:a16="http://schemas.microsoft.com/office/drawing/2014/main" id="{A0A14330-5495-4CD4-89E6-71338D4A6A81}"/>
            </a:ext>
          </a:extLst>
        </xdr:cNvPr>
        <xdr:cNvPicPr>
          <a:picLocks noChangeAspect="1"/>
        </xdr:cNvPicPr>
      </xdr:nvPicPr>
      <xdr:blipFill>
        <a:blip xmlns:r="http://schemas.openxmlformats.org/officeDocument/2006/relationships" r:embed="rId1"/>
        <a:stretch>
          <a:fillRect/>
        </a:stretch>
      </xdr:blipFill>
      <xdr:spPr>
        <a:xfrm>
          <a:off x="271895" y="115712"/>
          <a:ext cx="5245677" cy="805757"/>
        </a:xfrm>
        <a:prstGeom prst="rect">
          <a:avLst/>
        </a:prstGeom>
      </xdr:spPr>
    </xdr:pic>
    <xdr:clientData/>
  </xdr:twoCellAnchor>
  <xdr:twoCellAnchor editAs="oneCell">
    <xdr:from>
      <xdr:col>29</xdr:col>
      <xdr:colOff>381000</xdr:colOff>
      <xdr:row>0</xdr:row>
      <xdr:rowOff>95250</xdr:rowOff>
    </xdr:from>
    <xdr:to>
      <xdr:col>30</xdr:col>
      <xdr:colOff>1444625</xdr:colOff>
      <xdr:row>4</xdr:row>
      <xdr:rowOff>141726</xdr:rowOff>
    </xdr:to>
    <xdr:pic>
      <xdr:nvPicPr>
        <xdr:cNvPr id="5" name="Imagen 4">
          <a:extLst>
            <a:ext uri="{FF2B5EF4-FFF2-40B4-BE49-F238E27FC236}">
              <a16:creationId xmlns:a16="http://schemas.microsoft.com/office/drawing/2014/main" id="{F5C42061-D83E-4EED-915E-46F319F965F5}"/>
            </a:ext>
          </a:extLst>
        </xdr:cNvPr>
        <xdr:cNvPicPr>
          <a:picLocks noChangeAspect="1"/>
        </xdr:cNvPicPr>
      </xdr:nvPicPr>
      <xdr:blipFill>
        <a:blip xmlns:r="http://schemas.openxmlformats.org/officeDocument/2006/relationships" r:embed="rId2"/>
        <a:stretch>
          <a:fillRect/>
        </a:stretch>
      </xdr:blipFill>
      <xdr:spPr>
        <a:xfrm>
          <a:off x="49650650" y="95250"/>
          <a:ext cx="2587625" cy="833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VELAN~1/AppData/Local/Temp/PES%204T-2019%20TRANSVERSAL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VELAN~1/AppData/Local/Temp/PES%204T-2019%20MRV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5F6F2-E2DE-4DF1-870F-BEFDF4C01307}">
  <dimension ref="A1:A4"/>
  <sheetViews>
    <sheetView zoomScale="60" zoomScaleNormal="60" workbookViewId="0">
      <selection activeCell="A2" sqref="A2:A4"/>
    </sheetView>
  </sheetViews>
  <sheetFormatPr baseColWidth="10" defaultColWidth="11.42578125" defaultRowHeight="15" x14ac:dyDescent="0.25"/>
  <cols>
    <col min="1" max="1" width="229.5703125" customWidth="1"/>
  </cols>
  <sheetData>
    <row r="1" spans="1:1" x14ac:dyDescent="0.25">
      <c r="A1" s="95"/>
    </row>
    <row r="2" spans="1:1" ht="296.25" customHeight="1" x14ac:dyDescent="0.25">
      <c r="A2" s="126" t="s">
        <v>0</v>
      </c>
    </row>
    <row r="3" spans="1:1" ht="311.25" customHeight="1" x14ac:dyDescent="0.25">
      <c r="A3" s="126"/>
    </row>
    <row r="4" spans="1:1" ht="311.25" customHeight="1" x14ac:dyDescent="0.25">
      <c r="A4" s="126"/>
    </row>
  </sheetData>
  <mergeCells count="1">
    <mergeCell ref="A2:A4"/>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66E83-CB6C-4CE3-91B6-352372CA97E1}">
  <sheetPr>
    <pageSetUpPr fitToPage="1"/>
  </sheetPr>
  <dimension ref="A1:AF168"/>
  <sheetViews>
    <sheetView tabSelected="1" view="pageBreakPreview" topLeftCell="A121" zoomScale="85" zoomScaleNormal="85" zoomScaleSheetLayoutView="85" workbookViewId="0">
      <selection activeCell="C122" sqref="C122:C125"/>
    </sheetView>
  </sheetViews>
  <sheetFormatPr baseColWidth="10" defaultColWidth="11.42578125" defaultRowHeight="15.75" outlineLevelCol="1" x14ac:dyDescent="0.25"/>
  <cols>
    <col min="1" max="1" width="28.5703125" style="11" customWidth="1"/>
    <col min="2" max="2" width="43.42578125" style="11" customWidth="1"/>
    <col min="3" max="3" width="40.42578125" style="11" customWidth="1"/>
    <col min="4" max="4" width="26.140625" style="11" customWidth="1"/>
    <col min="5" max="5" width="36.5703125" style="11" customWidth="1"/>
    <col min="6" max="6" width="33.5703125" style="11" customWidth="1"/>
    <col min="7" max="7" width="39.42578125" style="11" customWidth="1"/>
    <col min="8" max="8" width="29.42578125" style="11" customWidth="1"/>
    <col min="9" max="9" width="24.85546875" style="11" customWidth="1"/>
    <col min="10" max="10" width="31.140625" style="12" customWidth="1"/>
    <col min="11" max="13" width="35" style="12" customWidth="1"/>
    <col min="14" max="14" width="32.5703125" style="11" customWidth="1"/>
    <col min="15" max="15" width="42.85546875" style="11" customWidth="1"/>
    <col min="16" max="16" width="47.28515625" style="11" customWidth="1"/>
    <col min="17" max="19" width="21.85546875" style="11" customWidth="1"/>
    <col min="20" max="20" width="25.5703125" style="11" bestFit="1" customWidth="1" outlineLevel="1"/>
    <col min="21" max="21" width="21.85546875" style="11" customWidth="1"/>
    <col min="22" max="22" width="22.5703125" style="11" bestFit="1" customWidth="1" outlineLevel="1"/>
    <col min="23" max="23" width="60.28515625" style="125" customWidth="1" outlineLevel="1"/>
    <col min="24" max="24" width="21.85546875" style="11" customWidth="1"/>
    <col min="25" max="26" width="21.85546875" style="11" hidden="1" customWidth="1" outlineLevel="1"/>
    <col min="27" max="27" width="21.85546875" style="11" customWidth="1" collapsed="1"/>
    <col min="28" max="29" width="21.85546875" style="11" hidden="1" customWidth="1" outlineLevel="1"/>
    <col min="30" max="30" width="21.85546875" style="11" customWidth="1" collapsed="1"/>
    <col min="31" max="31" width="21.85546875" style="11" customWidth="1"/>
    <col min="32" max="32" width="26.42578125" style="11" customWidth="1"/>
    <col min="33" max="16384" width="11.42578125" style="11"/>
  </cols>
  <sheetData>
    <row r="1" spans="1:32" x14ac:dyDescent="0.25">
      <c r="A1" s="80"/>
      <c r="B1" s="80"/>
      <c r="C1" s="80"/>
      <c r="D1" s="80"/>
      <c r="E1" s="80"/>
      <c r="F1" s="80"/>
      <c r="G1" s="80"/>
      <c r="H1" s="80"/>
      <c r="I1" s="80"/>
      <c r="J1" s="76"/>
      <c r="K1" s="76"/>
      <c r="L1" s="76"/>
      <c r="M1" s="76"/>
      <c r="N1" s="80"/>
      <c r="O1" s="80"/>
      <c r="P1" s="80"/>
      <c r="Q1" s="80"/>
      <c r="R1" s="80"/>
      <c r="S1" s="80"/>
      <c r="T1" s="80"/>
      <c r="U1" s="80"/>
      <c r="V1" s="80"/>
      <c r="W1" s="121"/>
      <c r="X1" s="80"/>
      <c r="Y1" s="80"/>
      <c r="Z1" s="80"/>
      <c r="AA1" s="80"/>
      <c r="AB1" s="80"/>
      <c r="AC1" s="80"/>
      <c r="AD1" s="80"/>
      <c r="AE1" s="80"/>
      <c r="AF1" s="80"/>
    </row>
    <row r="2" spans="1:32" x14ac:dyDescent="0.25">
      <c r="A2" s="80"/>
      <c r="B2" s="80"/>
      <c r="C2" s="80"/>
      <c r="D2" s="80"/>
      <c r="E2" s="80"/>
      <c r="F2" s="80"/>
      <c r="G2" s="80"/>
      <c r="H2" s="80"/>
      <c r="I2" s="80"/>
      <c r="J2" s="76"/>
      <c r="K2" s="76"/>
      <c r="L2" s="76"/>
      <c r="M2" s="76"/>
      <c r="N2" s="80"/>
      <c r="O2" s="80"/>
      <c r="P2" s="80"/>
      <c r="Q2" s="80"/>
      <c r="R2" s="80"/>
      <c r="S2" s="80"/>
      <c r="T2" s="80"/>
      <c r="U2" s="80"/>
      <c r="V2" s="80"/>
      <c r="W2" s="121"/>
      <c r="X2" s="80"/>
      <c r="Y2" s="80"/>
      <c r="Z2" s="80"/>
      <c r="AA2" s="80"/>
      <c r="AB2" s="80"/>
      <c r="AC2" s="80"/>
      <c r="AD2" s="80"/>
      <c r="AE2" s="80"/>
      <c r="AF2" s="80"/>
    </row>
    <row r="3" spans="1:32" x14ac:dyDescent="0.25">
      <c r="A3" s="80"/>
      <c r="B3" s="80"/>
      <c r="C3" s="80"/>
      <c r="D3" s="80"/>
      <c r="E3" s="80"/>
      <c r="F3" s="80"/>
      <c r="G3" s="80"/>
      <c r="H3" s="80"/>
      <c r="I3" s="80"/>
      <c r="J3" s="76"/>
      <c r="K3" s="76"/>
      <c r="L3" s="76"/>
      <c r="M3" s="76"/>
      <c r="N3" s="80"/>
      <c r="O3" s="80"/>
      <c r="P3" s="80"/>
      <c r="Q3" s="80"/>
      <c r="R3" s="80"/>
      <c r="S3" s="80"/>
      <c r="T3" s="80"/>
      <c r="U3" s="80"/>
      <c r="V3" s="80"/>
      <c r="W3" s="121"/>
      <c r="X3" s="80"/>
      <c r="Y3" s="80"/>
      <c r="Z3" s="80"/>
      <c r="AA3" s="80"/>
      <c r="AB3" s="80"/>
      <c r="AC3" s="80"/>
      <c r="AD3" s="80"/>
      <c r="AE3" s="80"/>
      <c r="AF3" s="80"/>
    </row>
    <row r="4" spans="1:32" x14ac:dyDescent="0.25">
      <c r="A4" s="80"/>
      <c r="B4" s="80"/>
      <c r="C4" s="80"/>
      <c r="D4" s="80"/>
      <c r="E4" s="80"/>
      <c r="F4" s="80"/>
      <c r="G4" s="80"/>
      <c r="H4" s="80"/>
      <c r="I4" s="80"/>
      <c r="J4" s="76"/>
      <c r="K4" s="76"/>
      <c r="L4" s="76"/>
      <c r="M4" s="76"/>
      <c r="N4" s="80"/>
      <c r="O4" s="80"/>
      <c r="P4" s="80"/>
      <c r="Q4" s="80"/>
      <c r="R4" s="80"/>
      <c r="S4" s="80"/>
      <c r="T4" s="80"/>
      <c r="U4" s="80"/>
      <c r="V4" s="80"/>
      <c r="W4" s="121"/>
      <c r="X4" s="80"/>
      <c r="Y4" s="80"/>
      <c r="Z4" s="80"/>
      <c r="AA4" s="80"/>
      <c r="AB4" s="80"/>
      <c r="AC4" s="80"/>
      <c r="AD4" s="80"/>
      <c r="AE4" s="80"/>
      <c r="AF4" s="80"/>
    </row>
    <row r="5" spans="1:32" x14ac:dyDescent="0.25">
      <c r="A5" s="80"/>
      <c r="B5" s="80"/>
      <c r="C5" s="80"/>
      <c r="D5" s="80"/>
      <c r="E5" s="80"/>
      <c r="F5" s="80"/>
      <c r="G5" s="80"/>
      <c r="H5" s="80"/>
      <c r="I5" s="80"/>
      <c r="J5" s="76"/>
      <c r="K5" s="76"/>
      <c r="L5" s="76"/>
      <c r="M5" s="76"/>
      <c r="N5" s="80"/>
      <c r="O5" s="80"/>
      <c r="P5" s="80"/>
      <c r="Q5" s="80"/>
      <c r="R5" s="80"/>
      <c r="S5" s="80"/>
      <c r="T5" s="80"/>
      <c r="U5" s="80"/>
      <c r="V5" s="80"/>
      <c r="W5" s="121"/>
      <c r="X5" s="80"/>
      <c r="Y5" s="80"/>
      <c r="Z5" s="80"/>
      <c r="AA5" s="80"/>
      <c r="AB5" s="80"/>
      <c r="AC5" s="80"/>
      <c r="AD5" s="80"/>
      <c r="AE5" s="80"/>
      <c r="AF5" s="80"/>
    </row>
    <row r="6" spans="1:32" x14ac:dyDescent="0.25">
      <c r="A6" s="81"/>
      <c r="B6" s="81"/>
      <c r="C6" s="81"/>
      <c r="D6" s="81"/>
      <c r="E6" s="81"/>
      <c r="F6" s="81"/>
      <c r="G6" s="81"/>
      <c r="H6" s="81"/>
      <c r="I6" s="81"/>
      <c r="J6" s="82"/>
      <c r="K6" s="82"/>
      <c r="L6" s="82"/>
      <c r="M6" s="82"/>
      <c r="N6" s="81"/>
      <c r="O6" s="81"/>
      <c r="P6" s="81"/>
      <c r="Q6" s="81"/>
      <c r="R6" s="81"/>
      <c r="S6" s="81"/>
      <c r="T6" s="81"/>
      <c r="U6" s="81"/>
      <c r="V6" s="81"/>
      <c r="W6" s="122"/>
      <c r="X6" s="81"/>
      <c r="Y6" s="81"/>
      <c r="Z6" s="81"/>
      <c r="AA6" s="81"/>
      <c r="AB6" s="81"/>
      <c r="AC6" s="81"/>
      <c r="AD6" s="81"/>
      <c r="AE6" s="81"/>
      <c r="AF6" s="81"/>
    </row>
    <row r="7" spans="1:32" s="40" customFormat="1" ht="36" x14ac:dyDescent="0.25">
      <c r="A7" s="75" t="s">
        <v>1</v>
      </c>
      <c r="B7" s="75" t="s">
        <v>2</v>
      </c>
      <c r="C7" s="75" t="s">
        <v>3</v>
      </c>
      <c r="D7" s="75" t="s">
        <v>4</v>
      </c>
      <c r="E7" s="75" t="s">
        <v>5</v>
      </c>
      <c r="F7" s="75" t="s">
        <v>6</v>
      </c>
      <c r="G7" s="75" t="s">
        <v>7</v>
      </c>
      <c r="H7" s="75" t="s">
        <v>8</v>
      </c>
      <c r="I7" s="75" t="s">
        <v>9</v>
      </c>
      <c r="J7" s="75" t="s">
        <v>10</v>
      </c>
      <c r="K7" s="75" t="s">
        <v>11</v>
      </c>
      <c r="L7" s="75" t="s">
        <v>12</v>
      </c>
      <c r="M7" s="75" t="s">
        <v>13</v>
      </c>
      <c r="N7" s="75" t="s">
        <v>14</v>
      </c>
      <c r="O7" s="75" t="s">
        <v>15</v>
      </c>
      <c r="P7" s="75" t="s">
        <v>16</v>
      </c>
      <c r="Q7" s="75" t="s">
        <v>17</v>
      </c>
      <c r="R7" s="75" t="s">
        <v>18</v>
      </c>
      <c r="S7" s="75" t="s">
        <v>19</v>
      </c>
      <c r="T7" s="75" t="s">
        <v>20</v>
      </c>
      <c r="U7" s="75" t="s">
        <v>21</v>
      </c>
      <c r="V7" s="94" t="s">
        <v>22</v>
      </c>
      <c r="W7" s="94" t="s">
        <v>23</v>
      </c>
      <c r="X7" s="75" t="s">
        <v>24</v>
      </c>
      <c r="Y7" s="75" t="s">
        <v>25</v>
      </c>
      <c r="Z7" s="75" t="s">
        <v>26</v>
      </c>
      <c r="AA7" s="75" t="s">
        <v>27</v>
      </c>
      <c r="AB7" s="75" t="s">
        <v>28</v>
      </c>
      <c r="AC7" s="75" t="s">
        <v>29</v>
      </c>
      <c r="AD7" s="75" t="s">
        <v>30</v>
      </c>
      <c r="AE7" s="75" t="s">
        <v>31</v>
      </c>
      <c r="AF7" s="75" t="s">
        <v>32</v>
      </c>
    </row>
    <row r="8" spans="1:32" s="40" customFormat="1" ht="47.25" customHeight="1" x14ac:dyDescent="0.25">
      <c r="A8" s="127" t="s">
        <v>33</v>
      </c>
      <c r="B8" s="127" t="s">
        <v>34</v>
      </c>
      <c r="C8" s="127" t="s">
        <v>35</v>
      </c>
      <c r="D8" s="127" t="s">
        <v>36</v>
      </c>
      <c r="E8" s="127" t="s">
        <v>37</v>
      </c>
      <c r="F8" s="127" t="s">
        <v>38</v>
      </c>
      <c r="G8" s="127" t="s">
        <v>39</v>
      </c>
      <c r="H8" s="141"/>
      <c r="I8" s="127" t="s">
        <v>40</v>
      </c>
      <c r="J8" s="134">
        <v>11287916536</v>
      </c>
      <c r="K8" s="134">
        <v>11124755265</v>
      </c>
      <c r="L8" s="134">
        <v>21000000000</v>
      </c>
      <c r="M8" s="134">
        <v>11468769482.77</v>
      </c>
      <c r="N8" s="127" t="s">
        <v>41</v>
      </c>
      <c r="O8" s="87" t="s">
        <v>42</v>
      </c>
      <c r="P8" s="87" t="s">
        <v>43</v>
      </c>
      <c r="Q8" s="87" t="s">
        <v>44</v>
      </c>
      <c r="R8" s="87">
        <v>0</v>
      </c>
      <c r="S8" s="87">
        <v>1</v>
      </c>
      <c r="T8" s="87">
        <v>1</v>
      </c>
      <c r="U8" s="87">
        <v>1</v>
      </c>
      <c r="V8" s="87">
        <v>0</v>
      </c>
      <c r="W8" s="87" t="s">
        <v>45</v>
      </c>
      <c r="X8" s="87">
        <v>1</v>
      </c>
      <c r="Y8" s="87"/>
      <c r="Z8" s="87"/>
      <c r="AA8" s="87">
        <v>1</v>
      </c>
      <c r="AB8" s="87"/>
      <c r="AC8" s="87"/>
      <c r="AD8" s="87">
        <f>+_xlfn.IFS(Q8="Acumulado",S8+U8+X8+AA8,Q8="Capacidad",AA8,Q8="Flujo",AA8,Q8="Reducción",AA8,Q8="Stock",AA8)</f>
        <v>4</v>
      </c>
      <c r="AE8" s="87">
        <f>+_xlfn.IFS(Q8="Acumulado",T8+V8+Y8+AB8,Q8="Capacidad",V8,Q8="Flujo",V8,Q8="Reducción",T8,Q8="Stock",V8)</f>
        <v>1</v>
      </c>
      <c r="AF8" s="127" t="s">
        <v>46</v>
      </c>
    </row>
    <row r="9" spans="1:32" s="40" customFormat="1" ht="70.5" customHeight="1" x14ac:dyDescent="0.25">
      <c r="A9" s="139"/>
      <c r="B9" s="139"/>
      <c r="C9" s="139"/>
      <c r="D9" s="139"/>
      <c r="E9" s="139"/>
      <c r="F9" s="139"/>
      <c r="G9" s="139"/>
      <c r="H9" s="142"/>
      <c r="I9" s="139"/>
      <c r="J9" s="135"/>
      <c r="K9" s="135"/>
      <c r="L9" s="135"/>
      <c r="M9" s="135"/>
      <c r="N9" s="139"/>
      <c r="O9" s="87" t="s">
        <v>47</v>
      </c>
      <c r="P9" s="87" t="s">
        <v>48</v>
      </c>
      <c r="Q9" s="87" t="s">
        <v>44</v>
      </c>
      <c r="R9" s="87">
        <v>1</v>
      </c>
      <c r="S9" s="87">
        <v>1</v>
      </c>
      <c r="T9" s="87">
        <v>1</v>
      </c>
      <c r="U9" s="87">
        <v>0</v>
      </c>
      <c r="V9" s="87">
        <v>0</v>
      </c>
      <c r="W9" s="87" t="s">
        <v>49</v>
      </c>
      <c r="X9" s="87">
        <v>0</v>
      </c>
      <c r="Y9" s="87"/>
      <c r="Z9" s="87"/>
      <c r="AA9" s="87">
        <v>0</v>
      </c>
      <c r="AB9" s="87"/>
      <c r="AC9" s="87"/>
      <c r="AD9" s="87">
        <f t="shared" ref="AD9:AD13" si="0">+_xlfn.IFS(Q9="Acumulado",S9+U9+X9+AA9,Q9="Capacidad",AA9,Q9="Flujo",AA9,Q9="Reducción",AA9,Q9="Stock",AA9)</f>
        <v>1</v>
      </c>
      <c r="AE9" s="87">
        <f t="shared" ref="AE9:AE12" si="1">+_xlfn.IFS(Q9="Acumulado",T9+V9+Y9+AB9,Q9="Capacidad",V9,Q9="Flujo",V9,Q9="Reducción",T9,Q9="Stock",V9)</f>
        <v>1</v>
      </c>
      <c r="AF9" s="139"/>
    </row>
    <row r="10" spans="1:32" s="40" customFormat="1" ht="78.75" x14ac:dyDescent="0.25">
      <c r="A10" s="139"/>
      <c r="B10" s="139"/>
      <c r="C10" s="139"/>
      <c r="D10" s="139"/>
      <c r="E10" s="139"/>
      <c r="F10" s="139"/>
      <c r="G10" s="139"/>
      <c r="H10" s="142"/>
      <c r="I10" s="139"/>
      <c r="J10" s="135"/>
      <c r="K10" s="135"/>
      <c r="L10" s="135"/>
      <c r="M10" s="135"/>
      <c r="N10" s="139"/>
      <c r="O10" s="87" t="s">
        <v>50</v>
      </c>
      <c r="P10" s="87" t="s">
        <v>51</v>
      </c>
      <c r="Q10" s="87" t="s">
        <v>44</v>
      </c>
      <c r="R10" s="87">
        <v>0</v>
      </c>
      <c r="S10" s="87">
        <v>1</v>
      </c>
      <c r="T10" s="87">
        <v>1</v>
      </c>
      <c r="U10" s="87">
        <v>0</v>
      </c>
      <c r="V10" s="87">
        <v>0</v>
      </c>
      <c r="W10" s="87" t="s">
        <v>52</v>
      </c>
      <c r="X10" s="87">
        <v>0</v>
      </c>
      <c r="Y10" s="87"/>
      <c r="Z10" s="87"/>
      <c r="AA10" s="87">
        <v>0</v>
      </c>
      <c r="AB10" s="87"/>
      <c r="AC10" s="87"/>
      <c r="AD10" s="87">
        <f t="shared" si="0"/>
        <v>1</v>
      </c>
      <c r="AE10" s="87">
        <f t="shared" si="1"/>
        <v>1</v>
      </c>
      <c r="AF10" s="139"/>
    </row>
    <row r="11" spans="1:32" s="40" customFormat="1" ht="52.5" customHeight="1" x14ac:dyDescent="0.25">
      <c r="A11" s="139"/>
      <c r="B11" s="139"/>
      <c r="C11" s="139"/>
      <c r="D11" s="139"/>
      <c r="E11" s="139"/>
      <c r="F11" s="139"/>
      <c r="G11" s="139"/>
      <c r="H11" s="142"/>
      <c r="I11" s="139"/>
      <c r="J11" s="135"/>
      <c r="K11" s="135"/>
      <c r="L11" s="135"/>
      <c r="M11" s="135"/>
      <c r="N11" s="139"/>
      <c r="O11" s="127" t="s">
        <v>53</v>
      </c>
      <c r="P11" s="87" t="s">
        <v>54</v>
      </c>
      <c r="Q11" s="87" t="s">
        <v>44</v>
      </c>
      <c r="R11" s="87">
        <v>0</v>
      </c>
      <c r="S11" s="87">
        <v>0</v>
      </c>
      <c r="T11" s="87">
        <v>0</v>
      </c>
      <c r="U11" s="87">
        <v>1</v>
      </c>
      <c r="V11" s="87">
        <v>0</v>
      </c>
      <c r="W11" s="87" t="s">
        <v>55</v>
      </c>
      <c r="X11" s="87">
        <v>0</v>
      </c>
      <c r="Y11" s="87"/>
      <c r="Z11" s="87"/>
      <c r="AA11" s="87">
        <v>0</v>
      </c>
      <c r="AB11" s="87"/>
      <c r="AC11" s="87"/>
      <c r="AD11" s="87">
        <f t="shared" si="0"/>
        <v>1</v>
      </c>
      <c r="AE11" s="87">
        <f t="shared" si="1"/>
        <v>0</v>
      </c>
      <c r="AF11" s="139"/>
    </row>
    <row r="12" spans="1:32" s="40" customFormat="1" ht="55.5" customHeight="1" x14ac:dyDescent="0.25">
      <c r="A12" s="128"/>
      <c r="B12" s="128"/>
      <c r="C12" s="128"/>
      <c r="D12" s="128"/>
      <c r="E12" s="128"/>
      <c r="F12" s="128"/>
      <c r="G12" s="128"/>
      <c r="H12" s="143"/>
      <c r="I12" s="128"/>
      <c r="J12" s="136"/>
      <c r="K12" s="136"/>
      <c r="L12" s="136"/>
      <c r="M12" s="136"/>
      <c r="N12" s="128"/>
      <c r="O12" s="128"/>
      <c r="P12" s="87" t="s">
        <v>56</v>
      </c>
      <c r="Q12" s="87" t="s">
        <v>44</v>
      </c>
      <c r="R12" s="87">
        <v>0</v>
      </c>
      <c r="S12" s="87">
        <v>0</v>
      </c>
      <c r="T12" s="87">
        <v>0</v>
      </c>
      <c r="U12" s="87">
        <v>0</v>
      </c>
      <c r="V12" s="87">
        <v>0</v>
      </c>
      <c r="W12" s="87" t="s">
        <v>57</v>
      </c>
      <c r="X12" s="87">
        <v>1</v>
      </c>
      <c r="Y12" s="87"/>
      <c r="Z12" s="87"/>
      <c r="AA12" s="87">
        <v>0</v>
      </c>
      <c r="AB12" s="87"/>
      <c r="AC12" s="87"/>
      <c r="AD12" s="87">
        <v>1</v>
      </c>
      <c r="AE12" s="87">
        <f t="shared" si="1"/>
        <v>0</v>
      </c>
      <c r="AF12" s="128"/>
    </row>
    <row r="13" spans="1:32" s="40" customFormat="1" ht="94.5" customHeight="1" x14ac:dyDescent="0.25">
      <c r="A13" s="127" t="s">
        <v>33</v>
      </c>
      <c r="B13" s="127" t="s">
        <v>34</v>
      </c>
      <c r="C13" s="127" t="s">
        <v>58</v>
      </c>
      <c r="D13" s="127" t="s">
        <v>36</v>
      </c>
      <c r="E13" s="127" t="s">
        <v>59</v>
      </c>
      <c r="F13" s="127" t="s">
        <v>60</v>
      </c>
      <c r="G13" s="127" t="s">
        <v>61</v>
      </c>
      <c r="H13" s="127" t="s">
        <v>62</v>
      </c>
      <c r="I13" s="127" t="s">
        <v>63</v>
      </c>
      <c r="J13" s="134">
        <v>8616032097</v>
      </c>
      <c r="K13" s="134">
        <v>8009484402</v>
      </c>
      <c r="L13" s="134">
        <v>16000000000</v>
      </c>
      <c r="M13" s="134">
        <v>2814128371</v>
      </c>
      <c r="N13" s="127" t="s">
        <v>64</v>
      </c>
      <c r="O13" s="87" t="s">
        <v>65</v>
      </c>
      <c r="P13" s="87" t="s">
        <v>66</v>
      </c>
      <c r="Q13" s="87" t="s">
        <v>44</v>
      </c>
      <c r="R13" s="87">
        <v>0</v>
      </c>
      <c r="S13" s="87">
        <v>3</v>
      </c>
      <c r="T13" s="87">
        <v>3</v>
      </c>
      <c r="U13" s="87">
        <v>3</v>
      </c>
      <c r="V13" s="107">
        <v>2</v>
      </c>
      <c r="W13" s="118" t="s">
        <v>67</v>
      </c>
      <c r="X13" s="87">
        <v>3</v>
      </c>
      <c r="Y13" s="87"/>
      <c r="Z13" s="87"/>
      <c r="AA13" s="87">
        <v>3</v>
      </c>
      <c r="AB13" s="87"/>
      <c r="AC13" s="87"/>
      <c r="AD13" s="87">
        <f t="shared" si="0"/>
        <v>12</v>
      </c>
      <c r="AE13" s="87">
        <f t="shared" ref="AE13:AE43" si="2">+_xlfn.IFS(Q13="Acumulado",T13+V13+Y13+AB13,Q13="Capacidad",V13,Q13="Flujo",V13,Q13="Reducción",T13,Q13="Stock",V13)</f>
        <v>5</v>
      </c>
      <c r="AF13" s="87" t="s">
        <v>68</v>
      </c>
    </row>
    <row r="14" spans="1:32" s="40" customFormat="1" ht="29.45" customHeight="1" x14ac:dyDescent="0.25">
      <c r="A14" s="139"/>
      <c r="B14" s="139"/>
      <c r="C14" s="139"/>
      <c r="D14" s="139"/>
      <c r="E14" s="139"/>
      <c r="F14" s="139"/>
      <c r="G14" s="139"/>
      <c r="H14" s="139"/>
      <c r="I14" s="139"/>
      <c r="J14" s="135"/>
      <c r="K14" s="135"/>
      <c r="L14" s="135"/>
      <c r="M14" s="135"/>
      <c r="N14" s="139"/>
      <c r="O14" s="87" t="s">
        <v>69</v>
      </c>
      <c r="P14" s="87" t="s">
        <v>70</v>
      </c>
      <c r="Q14" s="87" t="s">
        <v>44</v>
      </c>
      <c r="R14" s="100">
        <v>360</v>
      </c>
      <c r="S14" s="87">
        <v>175</v>
      </c>
      <c r="T14" s="87">
        <v>175</v>
      </c>
      <c r="U14" s="100">
        <v>0</v>
      </c>
      <c r="V14" s="107">
        <v>0</v>
      </c>
      <c r="W14" s="118" t="s">
        <v>71</v>
      </c>
      <c r="X14" s="100">
        <v>450</v>
      </c>
      <c r="Y14" s="87"/>
      <c r="Z14" s="87"/>
      <c r="AA14" s="100">
        <v>3250</v>
      </c>
      <c r="AB14" s="87"/>
      <c r="AC14" s="87"/>
      <c r="AD14" s="101">
        <v>3875</v>
      </c>
      <c r="AE14" s="87">
        <f t="shared" si="2"/>
        <v>175</v>
      </c>
      <c r="AF14" s="129" t="s">
        <v>68</v>
      </c>
    </row>
    <row r="15" spans="1:32" s="40" customFormat="1" ht="189" x14ac:dyDescent="0.25">
      <c r="A15" s="139"/>
      <c r="B15" s="139"/>
      <c r="C15" s="139"/>
      <c r="D15" s="139"/>
      <c r="E15" s="139"/>
      <c r="F15" s="139"/>
      <c r="G15" s="139"/>
      <c r="H15" s="139"/>
      <c r="I15" s="139"/>
      <c r="J15" s="135"/>
      <c r="K15" s="135"/>
      <c r="L15" s="135"/>
      <c r="M15" s="135"/>
      <c r="N15" s="139"/>
      <c r="O15" s="87" t="s">
        <v>72</v>
      </c>
      <c r="P15" s="87" t="s">
        <v>73</v>
      </c>
      <c r="Q15" s="87" t="s">
        <v>44</v>
      </c>
      <c r="R15" s="87">
        <v>0</v>
      </c>
      <c r="S15" s="87">
        <v>1</v>
      </c>
      <c r="T15" s="87">
        <v>1</v>
      </c>
      <c r="U15" s="87">
        <v>1</v>
      </c>
      <c r="V15" s="107">
        <v>0</v>
      </c>
      <c r="W15" s="118" t="s">
        <v>74</v>
      </c>
      <c r="X15" s="87">
        <v>0</v>
      </c>
      <c r="Y15" s="87"/>
      <c r="Z15" s="87"/>
      <c r="AA15" s="87">
        <v>2</v>
      </c>
      <c r="AB15" s="87"/>
      <c r="AC15" s="87"/>
      <c r="AD15" s="87">
        <f>+_xlfn.IFS(Q15="Acumulado",S15+U15+X15+AA15,Q15="Capacidad",AA15,Q15="Flujo",AA15,Q15="Reducción",AA15,Q15="Stock",AA15)</f>
        <v>4</v>
      </c>
      <c r="AE15" s="87">
        <f t="shared" si="2"/>
        <v>1</v>
      </c>
      <c r="AF15" s="129"/>
    </row>
    <row r="16" spans="1:32" s="40" customFormat="1" ht="94.5" customHeight="1" x14ac:dyDescent="0.25">
      <c r="A16" s="128"/>
      <c r="B16" s="128"/>
      <c r="C16" s="128"/>
      <c r="D16" s="128"/>
      <c r="E16" s="128"/>
      <c r="F16" s="128"/>
      <c r="G16" s="128"/>
      <c r="H16" s="128"/>
      <c r="I16" s="128"/>
      <c r="J16" s="136"/>
      <c r="K16" s="136"/>
      <c r="L16" s="136"/>
      <c r="M16" s="136"/>
      <c r="N16" s="128"/>
      <c r="O16" s="87" t="s">
        <v>75</v>
      </c>
      <c r="P16" s="87" t="s">
        <v>76</v>
      </c>
      <c r="Q16" s="87" t="s">
        <v>44</v>
      </c>
      <c r="R16" s="108">
        <v>0</v>
      </c>
      <c r="S16" s="108">
        <v>0</v>
      </c>
      <c r="T16" s="87">
        <v>0</v>
      </c>
      <c r="U16" s="108">
        <v>0.4</v>
      </c>
      <c r="V16" s="107">
        <v>0</v>
      </c>
      <c r="W16" s="118" t="s">
        <v>77</v>
      </c>
      <c r="X16" s="108">
        <v>0.3</v>
      </c>
      <c r="Y16" s="87"/>
      <c r="Z16" s="87"/>
      <c r="AA16" s="108">
        <v>0.3</v>
      </c>
      <c r="AB16" s="87"/>
      <c r="AC16" s="87"/>
      <c r="AD16" s="105">
        <f>+_xlfn.IFS(Q16="Acumulado",S16+U16+X16+AA16,Q16="Capacidad",AA16,Q16="Flujo",AA16,Q16="Reducción",AA16,Q16="Stock",AA16)</f>
        <v>1</v>
      </c>
      <c r="AE16" s="105">
        <f t="shared" si="2"/>
        <v>0</v>
      </c>
      <c r="AF16" s="87" t="s">
        <v>68</v>
      </c>
    </row>
    <row r="17" spans="1:32" s="40" customFormat="1" ht="94.5" x14ac:dyDescent="0.25">
      <c r="A17" s="87" t="s">
        <v>33</v>
      </c>
      <c r="B17" s="87" t="s">
        <v>34</v>
      </c>
      <c r="C17" s="87" t="s">
        <v>58</v>
      </c>
      <c r="D17" s="87" t="s">
        <v>36</v>
      </c>
      <c r="E17" s="87" t="s">
        <v>78</v>
      </c>
      <c r="F17" s="87" t="s">
        <v>79</v>
      </c>
      <c r="G17" s="87" t="s">
        <v>80</v>
      </c>
      <c r="H17" s="87"/>
      <c r="I17" s="87" t="s">
        <v>63</v>
      </c>
      <c r="J17" s="92">
        <v>16831971200</v>
      </c>
      <c r="K17" s="92">
        <v>16831971200</v>
      </c>
      <c r="L17" s="92">
        <v>18000000000</v>
      </c>
      <c r="M17" s="92">
        <v>6000000000</v>
      </c>
      <c r="N17" s="87" t="s">
        <v>81</v>
      </c>
      <c r="O17" s="87" t="s">
        <v>82</v>
      </c>
      <c r="P17" s="87" t="s">
        <v>83</v>
      </c>
      <c r="Q17" s="87" t="s">
        <v>44</v>
      </c>
      <c r="R17" s="87">
        <v>0</v>
      </c>
      <c r="S17" s="101">
        <v>22000</v>
      </c>
      <c r="T17" s="101">
        <v>22175</v>
      </c>
      <c r="U17" s="101">
        <v>22000</v>
      </c>
      <c r="V17" s="113">
        <v>4239</v>
      </c>
      <c r="W17" s="118" t="s">
        <v>84</v>
      </c>
      <c r="X17" s="101">
        <v>22000</v>
      </c>
      <c r="Y17" s="87"/>
      <c r="Z17" s="87"/>
      <c r="AA17" s="101">
        <v>22000</v>
      </c>
      <c r="AB17" s="87"/>
      <c r="AC17" s="87"/>
      <c r="AD17" s="101">
        <f>+_xlfn.IFS(Q17="Acumulado",S17+U17+X17+AA17,Q17="Capacidad",AA17,Q17="Flujo",AA17,Q17="Reducción",AA17,Q17="Stock",AA17)</f>
        <v>88000</v>
      </c>
      <c r="AE17" s="101">
        <f t="shared" si="2"/>
        <v>26414</v>
      </c>
      <c r="AF17" s="87" t="s">
        <v>68</v>
      </c>
    </row>
    <row r="18" spans="1:32" s="40" customFormat="1" ht="110.25" x14ac:dyDescent="0.25">
      <c r="A18" s="87" t="s">
        <v>33</v>
      </c>
      <c r="B18" s="87" t="s">
        <v>34</v>
      </c>
      <c r="C18" s="87" t="s">
        <v>58</v>
      </c>
      <c r="D18" s="87" t="s">
        <v>36</v>
      </c>
      <c r="E18" s="87" t="s">
        <v>78</v>
      </c>
      <c r="F18" s="87" t="s">
        <v>85</v>
      </c>
      <c r="G18" s="87" t="s">
        <v>86</v>
      </c>
      <c r="H18" s="87" t="s">
        <v>87</v>
      </c>
      <c r="I18" s="87" t="s">
        <v>63</v>
      </c>
      <c r="J18" s="92">
        <v>18906530800</v>
      </c>
      <c r="K18" s="92">
        <v>15870166237</v>
      </c>
      <c r="L18" s="92">
        <v>20000000000</v>
      </c>
      <c r="M18" s="92">
        <v>6000000000</v>
      </c>
      <c r="N18" s="87" t="s">
        <v>88</v>
      </c>
      <c r="O18" s="87" t="s">
        <v>89</v>
      </c>
      <c r="P18" s="87" t="s">
        <v>90</v>
      </c>
      <c r="Q18" s="87" t="s">
        <v>91</v>
      </c>
      <c r="R18" s="87">
        <v>62</v>
      </c>
      <c r="S18" s="87">
        <v>66</v>
      </c>
      <c r="T18" s="87">
        <v>62</v>
      </c>
      <c r="U18" s="87">
        <v>70</v>
      </c>
      <c r="V18" s="107">
        <v>62</v>
      </c>
      <c r="W18" s="118" t="s">
        <v>92</v>
      </c>
      <c r="X18" s="87">
        <v>74</v>
      </c>
      <c r="Y18" s="87"/>
      <c r="Z18" s="87"/>
      <c r="AA18" s="87">
        <v>78</v>
      </c>
      <c r="AB18" s="87"/>
      <c r="AC18" s="87"/>
      <c r="AD18" s="87">
        <f>+_xlfn.IFS(Q18="Acumulado",S18+U18+X18+AA18,Q18="Capacidad",AA18,Q18="Flujo",AA18,Q18="Reducción",AA18,Q18="Stock",AA18)</f>
        <v>78</v>
      </c>
      <c r="AE18" s="101">
        <f t="shared" si="2"/>
        <v>62</v>
      </c>
      <c r="AF18" s="87" t="s">
        <v>68</v>
      </c>
    </row>
    <row r="19" spans="1:32" s="40" customFormat="1" ht="220.5" x14ac:dyDescent="0.25">
      <c r="A19" s="129" t="s">
        <v>33</v>
      </c>
      <c r="B19" s="129" t="s">
        <v>34</v>
      </c>
      <c r="C19" s="129" t="s">
        <v>58</v>
      </c>
      <c r="D19" s="129" t="s">
        <v>36</v>
      </c>
      <c r="E19" s="129" t="s">
        <v>93</v>
      </c>
      <c r="F19" s="129" t="s">
        <v>94</v>
      </c>
      <c r="G19" s="129" t="s">
        <v>95</v>
      </c>
      <c r="H19" s="129"/>
      <c r="I19" s="129" t="s">
        <v>63</v>
      </c>
      <c r="J19" s="138">
        <v>15473887000</v>
      </c>
      <c r="K19" s="138">
        <v>15470949906</v>
      </c>
      <c r="L19" s="138"/>
      <c r="M19" s="138"/>
      <c r="N19" s="129" t="s">
        <v>96</v>
      </c>
      <c r="O19" s="87" t="s">
        <v>97</v>
      </c>
      <c r="P19" s="87" t="s">
        <v>98</v>
      </c>
      <c r="Q19" s="87" t="s">
        <v>99</v>
      </c>
      <c r="R19" s="100">
        <v>0</v>
      </c>
      <c r="S19" s="100">
        <v>0</v>
      </c>
      <c r="T19" s="87">
        <v>0</v>
      </c>
      <c r="U19" s="87">
        <v>34</v>
      </c>
      <c r="V19" s="107">
        <v>0</v>
      </c>
      <c r="W19" s="118" t="s">
        <v>100</v>
      </c>
      <c r="X19" s="87">
        <v>0</v>
      </c>
      <c r="Y19" s="87"/>
      <c r="Z19" s="87"/>
      <c r="AA19" s="87">
        <v>33</v>
      </c>
      <c r="AB19" s="87"/>
      <c r="AC19" s="87"/>
      <c r="AD19" s="87">
        <f t="shared" ref="AD19:AD24" si="3">+_xlfn.IFS(Q19="Acumulado",S19+U19+X19+AA19,Q19="Capacidad",U19,Q19="Flujo",U19,Q19="Reducción",U19,Q19="Stock",U19)</f>
        <v>34</v>
      </c>
      <c r="AE19" s="101">
        <f t="shared" si="2"/>
        <v>0</v>
      </c>
      <c r="AF19" s="129" t="s">
        <v>68</v>
      </c>
    </row>
    <row r="20" spans="1:32" s="40" customFormat="1" ht="126" x14ac:dyDescent="0.25">
      <c r="A20" s="129"/>
      <c r="B20" s="129"/>
      <c r="C20" s="129"/>
      <c r="D20" s="129"/>
      <c r="E20" s="129"/>
      <c r="F20" s="129"/>
      <c r="G20" s="129"/>
      <c r="H20" s="129"/>
      <c r="I20" s="129"/>
      <c r="J20" s="138"/>
      <c r="K20" s="138"/>
      <c r="L20" s="138"/>
      <c r="M20" s="138"/>
      <c r="N20" s="129"/>
      <c r="O20" s="87" t="s">
        <v>101</v>
      </c>
      <c r="P20" s="87" t="s">
        <v>102</v>
      </c>
      <c r="Q20" s="87" t="s">
        <v>44</v>
      </c>
      <c r="R20" s="100">
        <v>0</v>
      </c>
      <c r="S20" s="87">
        <v>1</v>
      </c>
      <c r="T20" s="87">
        <v>1</v>
      </c>
      <c r="U20" s="87">
        <v>0</v>
      </c>
      <c r="V20" s="107">
        <v>0</v>
      </c>
      <c r="W20" s="118" t="s">
        <v>103</v>
      </c>
      <c r="X20" s="77">
        <v>0.5</v>
      </c>
      <c r="Y20" s="87"/>
      <c r="Z20" s="87"/>
      <c r="AA20" s="77">
        <v>0.5</v>
      </c>
      <c r="AB20" s="87"/>
      <c r="AC20" s="87"/>
      <c r="AD20" s="87">
        <f t="shared" si="3"/>
        <v>2</v>
      </c>
      <c r="AE20" s="101">
        <f t="shared" si="2"/>
        <v>1</v>
      </c>
      <c r="AF20" s="129"/>
    </row>
    <row r="21" spans="1:32" s="40" customFormat="1" ht="94.5" x14ac:dyDescent="0.25">
      <c r="A21" s="127" t="s">
        <v>33</v>
      </c>
      <c r="B21" s="127" t="s">
        <v>34</v>
      </c>
      <c r="C21" s="127" t="s">
        <v>35</v>
      </c>
      <c r="D21" s="127" t="s">
        <v>36</v>
      </c>
      <c r="E21" s="127" t="s">
        <v>78</v>
      </c>
      <c r="F21" s="127" t="s">
        <v>104</v>
      </c>
      <c r="G21" s="127" t="s">
        <v>105</v>
      </c>
      <c r="H21" s="127" t="s">
        <v>106</v>
      </c>
      <c r="I21" s="127" t="s">
        <v>107</v>
      </c>
      <c r="J21" s="134">
        <v>32120927725</v>
      </c>
      <c r="K21" s="134">
        <v>31975526550</v>
      </c>
      <c r="L21" s="134">
        <v>73000000000</v>
      </c>
      <c r="M21" s="134">
        <v>13605008575</v>
      </c>
      <c r="N21" s="127" t="s">
        <v>108</v>
      </c>
      <c r="O21" s="87" t="s">
        <v>109</v>
      </c>
      <c r="P21" s="87" t="s">
        <v>109</v>
      </c>
      <c r="Q21" s="87" t="s">
        <v>44</v>
      </c>
      <c r="R21" s="87">
        <v>40</v>
      </c>
      <c r="S21" s="87">
        <v>717</v>
      </c>
      <c r="T21" s="87">
        <v>717</v>
      </c>
      <c r="U21" s="101">
        <v>1556</v>
      </c>
      <c r="V21" s="87">
        <v>457</v>
      </c>
      <c r="W21" s="87" t="s">
        <v>110</v>
      </c>
      <c r="X21" s="101">
        <v>1556</v>
      </c>
      <c r="Y21" s="87"/>
      <c r="Z21" s="87"/>
      <c r="AA21" s="101">
        <v>1556</v>
      </c>
      <c r="AB21" s="87"/>
      <c r="AC21" s="87"/>
      <c r="AD21" s="101">
        <f t="shared" si="3"/>
        <v>5385</v>
      </c>
      <c r="AE21" s="101">
        <f t="shared" si="2"/>
        <v>1174</v>
      </c>
      <c r="AF21" s="127" t="s">
        <v>111</v>
      </c>
    </row>
    <row r="22" spans="1:32" s="40" customFormat="1" ht="63" x14ac:dyDescent="0.25">
      <c r="A22" s="139"/>
      <c r="B22" s="139"/>
      <c r="C22" s="139"/>
      <c r="D22" s="139"/>
      <c r="E22" s="139"/>
      <c r="F22" s="139"/>
      <c r="G22" s="139"/>
      <c r="H22" s="139"/>
      <c r="I22" s="139"/>
      <c r="J22" s="135"/>
      <c r="K22" s="135"/>
      <c r="L22" s="135"/>
      <c r="M22" s="135"/>
      <c r="N22" s="139"/>
      <c r="O22" s="87" t="s">
        <v>112</v>
      </c>
      <c r="P22" s="87" t="s">
        <v>113</v>
      </c>
      <c r="Q22" s="87" t="s">
        <v>44</v>
      </c>
      <c r="R22" s="87">
        <v>0</v>
      </c>
      <c r="S22" s="87">
        <v>3</v>
      </c>
      <c r="T22" s="87">
        <v>3</v>
      </c>
      <c r="U22" s="87">
        <v>3</v>
      </c>
      <c r="V22" s="87">
        <v>1</v>
      </c>
      <c r="W22" s="87" t="s">
        <v>114</v>
      </c>
      <c r="X22" s="87">
        <v>3</v>
      </c>
      <c r="Y22" s="87"/>
      <c r="Z22" s="87"/>
      <c r="AA22" s="87">
        <v>3</v>
      </c>
      <c r="AB22" s="87"/>
      <c r="AC22" s="87"/>
      <c r="AD22" s="87">
        <f t="shared" si="3"/>
        <v>12</v>
      </c>
      <c r="AE22" s="101">
        <f t="shared" si="2"/>
        <v>4</v>
      </c>
      <c r="AF22" s="139"/>
    </row>
    <row r="23" spans="1:32" s="40" customFormat="1" ht="110.25" x14ac:dyDescent="0.25">
      <c r="A23" s="139"/>
      <c r="B23" s="139"/>
      <c r="C23" s="139"/>
      <c r="D23" s="139"/>
      <c r="E23" s="139"/>
      <c r="F23" s="139"/>
      <c r="G23" s="139"/>
      <c r="H23" s="139"/>
      <c r="I23" s="139"/>
      <c r="J23" s="135"/>
      <c r="K23" s="135"/>
      <c r="L23" s="135"/>
      <c r="M23" s="135"/>
      <c r="N23" s="139"/>
      <c r="O23" s="87" t="s">
        <v>115</v>
      </c>
      <c r="P23" s="87" t="s">
        <v>116</v>
      </c>
      <c r="Q23" s="87" t="s">
        <v>44</v>
      </c>
      <c r="R23" s="87">
        <v>0</v>
      </c>
      <c r="S23" s="87">
        <v>3</v>
      </c>
      <c r="T23" s="87">
        <v>3</v>
      </c>
      <c r="U23" s="87">
        <v>3</v>
      </c>
      <c r="V23" s="87">
        <v>2</v>
      </c>
      <c r="W23" s="114" t="s">
        <v>117</v>
      </c>
      <c r="X23" s="87">
        <v>3</v>
      </c>
      <c r="Y23" s="87"/>
      <c r="Z23" s="87"/>
      <c r="AA23" s="87">
        <v>3</v>
      </c>
      <c r="AB23" s="87"/>
      <c r="AC23" s="87"/>
      <c r="AD23" s="87">
        <f t="shared" si="3"/>
        <v>12</v>
      </c>
      <c r="AE23" s="101">
        <f t="shared" si="2"/>
        <v>5</v>
      </c>
      <c r="AF23" s="139"/>
    </row>
    <row r="24" spans="1:32" s="40" customFormat="1" ht="63" x14ac:dyDescent="0.25">
      <c r="A24" s="128"/>
      <c r="B24" s="128"/>
      <c r="C24" s="128"/>
      <c r="D24" s="128"/>
      <c r="E24" s="128"/>
      <c r="F24" s="128"/>
      <c r="G24" s="128"/>
      <c r="H24" s="128"/>
      <c r="I24" s="128"/>
      <c r="J24" s="136"/>
      <c r="K24" s="136"/>
      <c r="L24" s="136"/>
      <c r="M24" s="136"/>
      <c r="N24" s="128"/>
      <c r="O24" s="87" t="s">
        <v>118</v>
      </c>
      <c r="P24" s="87" t="s">
        <v>113</v>
      </c>
      <c r="Q24" s="87" t="s">
        <v>44</v>
      </c>
      <c r="R24" s="87">
        <v>0</v>
      </c>
      <c r="S24" s="87">
        <v>0</v>
      </c>
      <c r="T24" s="87">
        <v>0</v>
      </c>
      <c r="U24" s="87">
        <v>10</v>
      </c>
      <c r="V24" s="87">
        <v>0</v>
      </c>
      <c r="W24" s="87" t="s">
        <v>119</v>
      </c>
      <c r="X24" s="87">
        <v>10</v>
      </c>
      <c r="Y24" s="87"/>
      <c r="Z24" s="87"/>
      <c r="AA24" s="87">
        <v>10</v>
      </c>
      <c r="AB24" s="87"/>
      <c r="AC24" s="87"/>
      <c r="AD24" s="87">
        <f t="shared" si="3"/>
        <v>30</v>
      </c>
      <c r="AE24" s="101">
        <f t="shared" si="2"/>
        <v>0</v>
      </c>
      <c r="AF24" s="128"/>
    </row>
    <row r="25" spans="1:32" s="40" customFormat="1" ht="48.95" customHeight="1" x14ac:dyDescent="0.25">
      <c r="A25" s="131" t="s">
        <v>33</v>
      </c>
      <c r="B25" s="131" t="s">
        <v>120</v>
      </c>
      <c r="C25" s="131" t="s">
        <v>35</v>
      </c>
      <c r="D25" s="131" t="s">
        <v>36</v>
      </c>
      <c r="E25" s="131" t="s">
        <v>37</v>
      </c>
      <c r="F25" s="131" t="s">
        <v>121</v>
      </c>
      <c r="G25" s="131" t="s">
        <v>122</v>
      </c>
      <c r="H25" s="131" t="s">
        <v>123</v>
      </c>
      <c r="I25" s="131" t="s">
        <v>124</v>
      </c>
      <c r="J25" s="131"/>
      <c r="K25" s="131"/>
      <c r="L25" s="131"/>
      <c r="M25" s="131"/>
      <c r="N25" s="131"/>
      <c r="O25" s="91" t="s">
        <v>125</v>
      </c>
      <c r="P25" s="91" t="s">
        <v>126</v>
      </c>
      <c r="Q25" s="91" t="s">
        <v>44</v>
      </c>
      <c r="R25" s="102">
        <v>0</v>
      </c>
      <c r="S25" s="102">
        <v>1</v>
      </c>
      <c r="T25" s="102">
        <v>1</v>
      </c>
      <c r="U25" s="102">
        <v>0</v>
      </c>
      <c r="V25" s="102">
        <v>0</v>
      </c>
      <c r="W25" s="91" t="s">
        <v>127</v>
      </c>
      <c r="X25" s="102">
        <v>0</v>
      </c>
      <c r="Y25" s="91"/>
      <c r="Z25" s="91"/>
      <c r="AA25" s="102">
        <v>0</v>
      </c>
      <c r="AB25" s="91"/>
      <c r="AC25" s="91"/>
      <c r="AD25" s="103">
        <v>1</v>
      </c>
      <c r="AE25" s="103">
        <f t="shared" si="2"/>
        <v>1</v>
      </c>
      <c r="AF25" s="131" t="s">
        <v>128</v>
      </c>
    </row>
    <row r="26" spans="1:32" s="40" customFormat="1" ht="41.1" customHeight="1" x14ac:dyDescent="0.25">
      <c r="A26" s="132"/>
      <c r="B26" s="132"/>
      <c r="C26" s="132"/>
      <c r="D26" s="132"/>
      <c r="E26" s="132"/>
      <c r="F26" s="132"/>
      <c r="G26" s="132"/>
      <c r="H26" s="132"/>
      <c r="I26" s="132"/>
      <c r="J26" s="132"/>
      <c r="K26" s="132"/>
      <c r="L26" s="132"/>
      <c r="M26" s="132"/>
      <c r="N26" s="132"/>
      <c r="O26" s="91" t="s">
        <v>129</v>
      </c>
      <c r="P26" s="91" t="s">
        <v>130</v>
      </c>
      <c r="Q26" s="91" t="s">
        <v>99</v>
      </c>
      <c r="R26" s="91">
        <v>0</v>
      </c>
      <c r="S26" s="91">
        <v>1</v>
      </c>
      <c r="T26" s="91">
        <v>1</v>
      </c>
      <c r="U26" s="91">
        <v>0</v>
      </c>
      <c r="V26" s="91">
        <v>0</v>
      </c>
      <c r="W26" s="91" t="s">
        <v>127</v>
      </c>
      <c r="X26" s="91">
        <v>0</v>
      </c>
      <c r="Y26" s="91"/>
      <c r="Z26" s="91"/>
      <c r="AA26" s="91">
        <v>0</v>
      </c>
      <c r="AB26" s="91"/>
      <c r="AC26" s="91"/>
      <c r="AD26" s="104">
        <f>+_xlfn.IFS(Q26="Acumulado",S26+U26+X26+AA26,Q26="Capacidad",S26,Q26="Flujo",S26,Q26="Reducción",S26,Q26="Stock",S26)</f>
        <v>1</v>
      </c>
      <c r="AE26" s="104">
        <f t="shared" si="2"/>
        <v>0</v>
      </c>
      <c r="AF26" s="132"/>
    </row>
    <row r="27" spans="1:32" s="40" customFormat="1" ht="34.5" customHeight="1" x14ac:dyDescent="0.25">
      <c r="A27" s="132"/>
      <c r="B27" s="132"/>
      <c r="C27" s="132"/>
      <c r="D27" s="132"/>
      <c r="E27" s="132"/>
      <c r="F27" s="132"/>
      <c r="G27" s="132"/>
      <c r="H27" s="132"/>
      <c r="I27" s="132"/>
      <c r="J27" s="132"/>
      <c r="K27" s="132"/>
      <c r="L27" s="132"/>
      <c r="M27" s="132"/>
      <c r="N27" s="132"/>
      <c r="O27" s="131" t="s">
        <v>131</v>
      </c>
      <c r="P27" s="91" t="s">
        <v>132</v>
      </c>
      <c r="Q27" s="91" t="s">
        <v>44</v>
      </c>
      <c r="R27" s="91">
        <v>0</v>
      </c>
      <c r="S27" s="104">
        <v>300000</v>
      </c>
      <c r="T27" s="104">
        <f>17885+14471+15027+13543+12160+11044+40759+91944+66928+90424+78329+89240+131937</f>
        <v>673691</v>
      </c>
      <c r="U27" s="104">
        <v>624000</v>
      </c>
      <c r="V27" s="104">
        <v>508940</v>
      </c>
      <c r="W27" s="91" t="s">
        <v>133</v>
      </c>
      <c r="X27" s="104">
        <v>698880</v>
      </c>
      <c r="Y27" s="91"/>
      <c r="Z27" s="91"/>
      <c r="AA27" s="104">
        <v>775757</v>
      </c>
      <c r="AB27" s="91"/>
      <c r="AC27" s="91"/>
      <c r="AD27" s="104">
        <v>2398637</v>
      </c>
      <c r="AE27" s="104">
        <f t="shared" si="2"/>
        <v>1182631</v>
      </c>
      <c r="AF27" s="132"/>
    </row>
    <row r="28" spans="1:32" s="40" customFormat="1" ht="62.45" customHeight="1" x14ac:dyDescent="0.25">
      <c r="A28" s="132"/>
      <c r="B28" s="132"/>
      <c r="C28" s="132"/>
      <c r="D28" s="132"/>
      <c r="E28" s="132"/>
      <c r="F28" s="132"/>
      <c r="G28" s="132"/>
      <c r="H28" s="132"/>
      <c r="I28" s="132"/>
      <c r="J28" s="132"/>
      <c r="K28" s="132"/>
      <c r="L28" s="132"/>
      <c r="M28" s="132"/>
      <c r="N28" s="132"/>
      <c r="O28" s="133"/>
      <c r="P28" s="91" t="s">
        <v>134</v>
      </c>
      <c r="Q28" s="91" t="s">
        <v>44</v>
      </c>
      <c r="R28" s="91">
        <v>0</v>
      </c>
      <c r="S28" s="104">
        <v>40000</v>
      </c>
      <c r="T28" s="104">
        <v>13777</v>
      </c>
      <c r="U28" s="104">
        <v>500000</v>
      </c>
      <c r="V28" s="104">
        <v>123429</v>
      </c>
      <c r="W28" s="91" t="s">
        <v>135</v>
      </c>
      <c r="X28" s="104">
        <v>560000</v>
      </c>
      <c r="Y28" s="91"/>
      <c r="Z28" s="91"/>
      <c r="AA28" s="104">
        <v>621600</v>
      </c>
      <c r="AB28" s="91"/>
      <c r="AC28" s="91"/>
      <c r="AD28" s="104">
        <v>1721600</v>
      </c>
      <c r="AE28" s="104">
        <f t="shared" si="2"/>
        <v>137206</v>
      </c>
      <c r="AF28" s="132"/>
    </row>
    <row r="29" spans="1:32" s="40" customFormat="1" ht="42.6" customHeight="1" x14ac:dyDescent="0.25">
      <c r="A29" s="132"/>
      <c r="B29" s="132"/>
      <c r="C29" s="132"/>
      <c r="D29" s="132"/>
      <c r="E29" s="132"/>
      <c r="F29" s="132"/>
      <c r="G29" s="132"/>
      <c r="H29" s="132"/>
      <c r="I29" s="132"/>
      <c r="J29" s="132"/>
      <c r="K29" s="132"/>
      <c r="L29" s="132"/>
      <c r="M29" s="132"/>
      <c r="N29" s="132"/>
      <c r="O29" s="91" t="s">
        <v>136</v>
      </c>
      <c r="P29" s="91" t="s">
        <v>137</v>
      </c>
      <c r="Q29" s="91" t="s">
        <v>91</v>
      </c>
      <c r="R29" s="104">
        <v>1337</v>
      </c>
      <c r="S29" s="104">
        <v>1290</v>
      </c>
      <c r="T29" s="104">
        <v>1283</v>
      </c>
      <c r="U29" s="104">
        <v>1410</v>
      </c>
      <c r="V29" s="91">
        <v>0</v>
      </c>
      <c r="W29" s="91" t="s">
        <v>138</v>
      </c>
      <c r="X29" s="104">
        <v>1530</v>
      </c>
      <c r="Y29" s="91"/>
      <c r="Z29" s="91"/>
      <c r="AA29" s="104">
        <v>1650</v>
      </c>
      <c r="AB29" s="91"/>
      <c r="AC29" s="91"/>
      <c r="AD29" s="104">
        <f t="shared" ref="AD29:AD39" si="4">+_xlfn.IFS(Q29="Acumulado",S29+U29+X29+AA29,Q29="Capacidad",AA29,Q29="Flujo",AA29,Q29="Reducción",AA29,Q29="Stock",AA29)</f>
        <v>1650</v>
      </c>
      <c r="AE29" s="104">
        <f t="shared" si="2"/>
        <v>0</v>
      </c>
      <c r="AF29" s="132"/>
    </row>
    <row r="30" spans="1:32" s="40" customFormat="1" ht="42.6" customHeight="1" x14ac:dyDescent="0.25">
      <c r="A30" s="132"/>
      <c r="B30" s="132"/>
      <c r="C30" s="132"/>
      <c r="D30" s="132"/>
      <c r="E30" s="132"/>
      <c r="F30" s="132"/>
      <c r="G30" s="132"/>
      <c r="H30" s="132"/>
      <c r="I30" s="132"/>
      <c r="J30" s="132"/>
      <c r="K30" s="132"/>
      <c r="L30" s="132"/>
      <c r="M30" s="132"/>
      <c r="N30" s="132"/>
      <c r="O30" s="91" t="s">
        <v>139</v>
      </c>
      <c r="P30" s="91" t="s">
        <v>140</v>
      </c>
      <c r="Q30" s="91" t="s">
        <v>91</v>
      </c>
      <c r="R30" s="104">
        <v>0</v>
      </c>
      <c r="S30" s="104">
        <v>0</v>
      </c>
      <c r="T30" s="104">
        <v>0</v>
      </c>
      <c r="U30" s="104">
        <v>1</v>
      </c>
      <c r="V30" s="91">
        <v>0</v>
      </c>
      <c r="W30" s="91" t="s">
        <v>138</v>
      </c>
      <c r="X30" s="104">
        <v>0</v>
      </c>
      <c r="Y30" s="91"/>
      <c r="Z30" s="91"/>
      <c r="AA30" s="104">
        <v>0</v>
      </c>
      <c r="AB30" s="91"/>
      <c r="AC30" s="91"/>
      <c r="AD30" s="104">
        <f>+_xlfn.IFS(Q30="Acumulado",S30+U30+X30+AA30,Q30="Capacidad",U30,Q30="Flujo",AA30,Q30="Reducción",AA30,Q30="Stock",AA30)</f>
        <v>1</v>
      </c>
      <c r="AE30" s="104">
        <f t="shared" si="2"/>
        <v>0</v>
      </c>
      <c r="AF30" s="132"/>
    </row>
    <row r="31" spans="1:32" s="40" customFormat="1" ht="42.6" customHeight="1" x14ac:dyDescent="0.25">
      <c r="A31" s="132"/>
      <c r="B31" s="132"/>
      <c r="C31" s="132"/>
      <c r="D31" s="132"/>
      <c r="E31" s="132"/>
      <c r="F31" s="132"/>
      <c r="G31" s="132"/>
      <c r="H31" s="132"/>
      <c r="I31" s="132"/>
      <c r="J31" s="132"/>
      <c r="K31" s="132"/>
      <c r="L31" s="132"/>
      <c r="M31" s="132"/>
      <c r="N31" s="132"/>
      <c r="O31" s="91" t="s">
        <v>141</v>
      </c>
      <c r="P31" s="91" t="s">
        <v>142</v>
      </c>
      <c r="Q31" s="91" t="s">
        <v>44</v>
      </c>
      <c r="R31" s="104">
        <v>0</v>
      </c>
      <c r="S31" s="104">
        <v>0</v>
      </c>
      <c r="T31" s="104">
        <v>0</v>
      </c>
      <c r="U31" s="104">
        <v>7</v>
      </c>
      <c r="V31" s="91">
        <v>0</v>
      </c>
      <c r="W31" s="91" t="s">
        <v>138</v>
      </c>
      <c r="X31" s="104">
        <v>0</v>
      </c>
      <c r="Y31" s="91"/>
      <c r="Z31" s="91"/>
      <c r="AA31" s="104">
        <v>0</v>
      </c>
      <c r="AB31" s="91"/>
      <c r="AC31" s="91"/>
      <c r="AD31" s="104">
        <f t="shared" si="4"/>
        <v>7</v>
      </c>
      <c r="AE31" s="104">
        <f t="shared" si="2"/>
        <v>0</v>
      </c>
      <c r="AF31" s="132"/>
    </row>
    <row r="32" spans="1:32" s="40" customFormat="1" ht="42.6" customHeight="1" x14ac:dyDescent="0.25">
      <c r="A32" s="132"/>
      <c r="B32" s="132"/>
      <c r="C32" s="132"/>
      <c r="D32" s="132"/>
      <c r="E32" s="132"/>
      <c r="F32" s="132"/>
      <c r="G32" s="132"/>
      <c r="H32" s="132"/>
      <c r="I32" s="132"/>
      <c r="J32" s="132"/>
      <c r="K32" s="132"/>
      <c r="L32" s="132"/>
      <c r="M32" s="132"/>
      <c r="N32" s="132"/>
      <c r="O32" s="91" t="s">
        <v>143</v>
      </c>
      <c r="P32" s="91" t="s">
        <v>144</v>
      </c>
      <c r="Q32" s="91" t="s">
        <v>44</v>
      </c>
      <c r="R32" s="104">
        <v>0</v>
      </c>
      <c r="S32" s="104">
        <v>0</v>
      </c>
      <c r="T32" s="104">
        <v>0</v>
      </c>
      <c r="U32" s="104">
        <v>20</v>
      </c>
      <c r="V32" s="91">
        <v>0</v>
      </c>
      <c r="W32" s="91" t="s">
        <v>138</v>
      </c>
      <c r="X32" s="104">
        <v>0</v>
      </c>
      <c r="Y32" s="91"/>
      <c r="Z32" s="91"/>
      <c r="AA32" s="104">
        <v>0</v>
      </c>
      <c r="AB32" s="91"/>
      <c r="AC32" s="91"/>
      <c r="AD32" s="104">
        <f t="shared" si="4"/>
        <v>20</v>
      </c>
      <c r="AE32" s="104">
        <f t="shared" si="2"/>
        <v>0</v>
      </c>
      <c r="AF32" s="132"/>
    </row>
    <row r="33" spans="1:32" s="40" customFormat="1" ht="42.6" customHeight="1" x14ac:dyDescent="0.25">
      <c r="A33" s="132"/>
      <c r="B33" s="132"/>
      <c r="C33" s="132"/>
      <c r="D33" s="132"/>
      <c r="E33" s="132"/>
      <c r="F33" s="132"/>
      <c r="G33" s="132"/>
      <c r="H33" s="132"/>
      <c r="I33" s="132"/>
      <c r="J33" s="132"/>
      <c r="K33" s="132"/>
      <c r="L33" s="132"/>
      <c r="M33" s="132"/>
      <c r="N33" s="132"/>
      <c r="O33" s="91" t="s">
        <v>145</v>
      </c>
      <c r="P33" s="91" t="s">
        <v>146</v>
      </c>
      <c r="Q33" s="91" t="s">
        <v>44</v>
      </c>
      <c r="R33" s="104">
        <v>0</v>
      </c>
      <c r="S33" s="104">
        <v>0</v>
      </c>
      <c r="T33" s="104">
        <v>0</v>
      </c>
      <c r="U33" s="104">
        <v>150</v>
      </c>
      <c r="V33" s="91">
        <v>0</v>
      </c>
      <c r="W33" s="91" t="s">
        <v>138</v>
      </c>
      <c r="X33" s="104">
        <v>0</v>
      </c>
      <c r="Y33" s="91"/>
      <c r="Z33" s="91"/>
      <c r="AA33" s="104">
        <v>0</v>
      </c>
      <c r="AB33" s="91"/>
      <c r="AC33" s="91"/>
      <c r="AD33" s="104">
        <f t="shared" si="4"/>
        <v>150</v>
      </c>
      <c r="AE33" s="104">
        <f t="shared" si="2"/>
        <v>0</v>
      </c>
      <c r="AF33" s="132"/>
    </row>
    <row r="34" spans="1:32" s="40" customFormat="1" ht="42.6" customHeight="1" x14ac:dyDescent="0.25">
      <c r="A34" s="132"/>
      <c r="B34" s="132"/>
      <c r="C34" s="132"/>
      <c r="D34" s="132"/>
      <c r="E34" s="132"/>
      <c r="F34" s="132"/>
      <c r="G34" s="132"/>
      <c r="H34" s="132"/>
      <c r="I34" s="132"/>
      <c r="J34" s="132"/>
      <c r="K34" s="132"/>
      <c r="L34" s="132"/>
      <c r="M34" s="132"/>
      <c r="N34" s="132"/>
      <c r="O34" s="91" t="s">
        <v>147</v>
      </c>
      <c r="P34" s="91" t="s">
        <v>148</v>
      </c>
      <c r="Q34" s="91" t="s">
        <v>99</v>
      </c>
      <c r="R34" s="103">
        <v>0</v>
      </c>
      <c r="S34" s="103">
        <v>0</v>
      </c>
      <c r="T34" s="103">
        <v>0</v>
      </c>
      <c r="U34" s="103">
        <v>1</v>
      </c>
      <c r="V34" s="103">
        <v>1</v>
      </c>
      <c r="W34" s="91" t="s">
        <v>149</v>
      </c>
      <c r="X34" s="103">
        <v>1</v>
      </c>
      <c r="Y34" s="103"/>
      <c r="Z34" s="103"/>
      <c r="AA34" s="103">
        <v>1</v>
      </c>
      <c r="AB34" s="103"/>
      <c r="AC34" s="103"/>
      <c r="AD34" s="103">
        <f t="shared" si="4"/>
        <v>1</v>
      </c>
      <c r="AE34" s="103">
        <f t="shared" si="2"/>
        <v>1</v>
      </c>
      <c r="AF34" s="132"/>
    </row>
    <row r="35" spans="1:32" s="40" customFormat="1" ht="42.6" customHeight="1" x14ac:dyDescent="0.25">
      <c r="A35" s="133"/>
      <c r="B35" s="133"/>
      <c r="C35" s="133"/>
      <c r="D35" s="133"/>
      <c r="E35" s="133"/>
      <c r="F35" s="133"/>
      <c r="G35" s="133"/>
      <c r="H35" s="133"/>
      <c r="I35" s="133"/>
      <c r="J35" s="133"/>
      <c r="K35" s="133"/>
      <c r="L35" s="133"/>
      <c r="M35" s="133"/>
      <c r="N35" s="133"/>
      <c r="O35" s="91" t="s">
        <v>150</v>
      </c>
      <c r="P35" s="91" t="s">
        <v>151</v>
      </c>
      <c r="Q35" s="91" t="s">
        <v>99</v>
      </c>
      <c r="R35" s="103">
        <v>0</v>
      </c>
      <c r="S35" s="103">
        <v>0</v>
      </c>
      <c r="T35" s="103">
        <v>0</v>
      </c>
      <c r="U35" s="103">
        <v>1</v>
      </c>
      <c r="V35" s="103">
        <v>0</v>
      </c>
      <c r="W35" s="91" t="s">
        <v>152</v>
      </c>
      <c r="X35" s="103">
        <v>1</v>
      </c>
      <c r="Y35" s="103"/>
      <c r="Z35" s="103"/>
      <c r="AA35" s="103">
        <v>1</v>
      </c>
      <c r="AB35" s="103"/>
      <c r="AC35" s="103"/>
      <c r="AD35" s="103">
        <f t="shared" si="4"/>
        <v>1</v>
      </c>
      <c r="AE35" s="103">
        <f t="shared" si="2"/>
        <v>0</v>
      </c>
      <c r="AF35" s="133"/>
    </row>
    <row r="36" spans="1:32" s="79" customFormat="1" ht="76.5" customHeight="1" x14ac:dyDescent="0.25">
      <c r="A36" s="87" t="s">
        <v>33</v>
      </c>
      <c r="B36" s="87" t="s">
        <v>153</v>
      </c>
      <c r="C36" s="87" t="s">
        <v>35</v>
      </c>
      <c r="D36" s="87" t="s">
        <v>36</v>
      </c>
      <c r="E36" s="87" t="s">
        <v>37</v>
      </c>
      <c r="F36" s="87" t="s">
        <v>154</v>
      </c>
      <c r="G36" s="87" t="s">
        <v>155</v>
      </c>
      <c r="H36" s="87"/>
      <c r="I36" s="87" t="s">
        <v>124</v>
      </c>
      <c r="J36" s="87"/>
      <c r="K36" s="87"/>
      <c r="L36" s="87"/>
      <c r="M36" s="87"/>
      <c r="N36" s="87"/>
      <c r="O36" s="87" t="s">
        <v>156</v>
      </c>
      <c r="P36" s="87" t="s">
        <v>157</v>
      </c>
      <c r="Q36" s="87" t="s">
        <v>158</v>
      </c>
      <c r="R36" s="105">
        <v>0</v>
      </c>
      <c r="S36" s="105">
        <v>1</v>
      </c>
      <c r="T36" s="105">
        <v>1</v>
      </c>
      <c r="U36" s="105">
        <v>1</v>
      </c>
      <c r="V36" s="108">
        <v>1</v>
      </c>
      <c r="W36" s="87" t="s">
        <v>159</v>
      </c>
      <c r="X36" s="105">
        <v>1</v>
      </c>
      <c r="Y36" s="87"/>
      <c r="Z36" s="87"/>
      <c r="AA36" s="105">
        <v>1</v>
      </c>
      <c r="AB36" s="87"/>
      <c r="AC36" s="87"/>
      <c r="AD36" s="105">
        <f t="shared" si="4"/>
        <v>1</v>
      </c>
      <c r="AE36" s="105">
        <f t="shared" si="2"/>
        <v>1</v>
      </c>
      <c r="AF36" s="87" t="s">
        <v>160</v>
      </c>
    </row>
    <row r="37" spans="1:32" s="40" customFormat="1" ht="141.75" x14ac:dyDescent="0.25">
      <c r="A37" s="87" t="s">
        <v>33</v>
      </c>
      <c r="B37" s="87" t="s">
        <v>34</v>
      </c>
      <c r="C37" s="87" t="s">
        <v>35</v>
      </c>
      <c r="D37" s="87" t="s">
        <v>36</v>
      </c>
      <c r="E37" s="87" t="s">
        <v>78</v>
      </c>
      <c r="F37" s="87" t="s">
        <v>161</v>
      </c>
      <c r="G37" s="87" t="s">
        <v>162</v>
      </c>
      <c r="H37" s="87" t="s">
        <v>123</v>
      </c>
      <c r="I37" s="87" t="s">
        <v>124</v>
      </c>
      <c r="J37" s="92"/>
      <c r="K37" s="92"/>
      <c r="L37" s="92">
        <v>200000000000</v>
      </c>
      <c r="M37" s="92">
        <v>172999550999</v>
      </c>
      <c r="N37" s="87"/>
      <c r="O37" s="87" t="s">
        <v>163</v>
      </c>
      <c r="P37" s="87" t="s">
        <v>164</v>
      </c>
      <c r="Q37" s="87" t="s">
        <v>44</v>
      </c>
      <c r="R37" s="87">
        <v>9</v>
      </c>
      <c r="S37" s="87">
        <v>12</v>
      </c>
      <c r="T37" s="87">
        <v>9</v>
      </c>
      <c r="U37" s="87" t="s">
        <v>165</v>
      </c>
      <c r="V37" s="87">
        <v>11</v>
      </c>
      <c r="W37" s="87" t="s">
        <v>166</v>
      </c>
      <c r="X37" s="87">
        <v>12</v>
      </c>
      <c r="Y37" s="87"/>
      <c r="Z37" s="87"/>
      <c r="AA37" s="87">
        <v>12</v>
      </c>
      <c r="AB37" s="87"/>
      <c r="AC37" s="87"/>
      <c r="AD37" s="101" t="s">
        <v>167</v>
      </c>
      <c r="AE37" s="101">
        <f t="shared" si="2"/>
        <v>20</v>
      </c>
      <c r="AF37" s="87" t="s">
        <v>111</v>
      </c>
    </row>
    <row r="38" spans="1:32" s="40" customFormat="1" ht="47.25" x14ac:dyDescent="0.25">
      <c r="A38" s="144" t="s">
        <v>33</v>
      </c>
      <c r="B38" s="144" t="s">
        <v>34</v>
      </c>
      <c r="C38" s="144" t="s">
        <v>35</v>
      </c>
      <c r="D38" s="144" t="s">
        <v>36</v>
      </c>
      <c r="E38" s="144" t="s">
        <v>168</v>
      </c>
      <c r="F38" s="144" t="s">
        <v>169</v>
      </c>
      <c r="G38" s="144" t="s">
        <v>170</v>
      </c>
      <c r="H38" s="144" t="s">
        <v>123</v>
      </c>
      <c r="I38" s="144" t="s">
        <v>124</v>
      </c>
      <c r="J38" s="144"/>
      <c r="K38" s="144"/>
      <c r="L38" s="144"/>
      <c r="M38" s="144"/>
      <c r="N38" s="144"/>
      <c r="O38" s="91" t="s">
        <v>171</v>
      </c>
      <c r="P38" s="91" t="s">
        <v>172</v>
      </c>
      <c r="Q38" s="91" t="s">
        <v>44</v>
      </c>
      <c r="R38" s="91">
        <v>680</v>
      </c>
      <c r="S38" s="91">
        <v>100</v>
      </c>
      <c r="T38" s="91">
        <v>98</v>
      </c>
      <c r="U38" s="91" t="s">
        <v>173</v>
      </c>
      <c r="V38" s="91">
        <v>20</v>
      </c>
      <c r="W38" s="91" t="s">
        <v>174</v>
      </c>
      <c r="X38" s="91">
        <v>100</v>
      </c>
      <c r="Y38" s="91"/>
      <c r="Z38" s="91"/>
      <c r="AA38" s="91">
        <v>100</v>
      </c>
      <c r="AB38" s="91"/>
      <c r="AC38" s="91"/>
      <c r="AD38" s="104" t="s">
        <v>175</v>
      </c>
      <c r="AE38" s="91">
        <f t="shared" si="2"/>
        <v>118</v>
      </c>
      <c r="AF38" s="144" t="s">
        <v>176</v>
      </c>
    </row>
    <row r="39" spans="1:32" s="40" customFormat="1" x14ac:dyDescent="0.25">
      <c r="A39" s="144"/>
      <c r="B39" s="144"/>
      <c r="C39" s="144"/>
      <c r="D39" s="144"/>
      <c r="E39" s="144"/>
      <c r="F39" s="144"/>
      <c r="G39" s="144"/>
      <c r="H39" s="144"/>
      <c r="I39" s="144"/>
      <c r="J39" s="144"/>
      <c r="K39" s="144"/>
      <c r="L39" s="144"/>
      <c r="M39" s="144"/>
      <c r="N39" s="144"/>
      <c r="O39" s="91" t="s">
        <v>177</v>
      </c>
      <c r="P39" s="91" t="s">
        <v>178</v>
      </c>
      <c r="Q39" s="91" t="s">
        <v>44</v>
      </c>
      <c r="R39" s="91">
        <v>39</v>
      </c>
      <c r="S39" s="91">
        <v>10</v>
      </c>
      <c r="T39" s="91">
        <v>35</v>
      </c>
      <c r="U39" s="91"/>
      <c r="V39" s="91"/>
      <c r="W39" s="91"/>
      <c r="X39" s="91"/>
      <c r="Y39" s="91"/>
      <c r="Z39" s="91"/>
      <c r="AA39" s="91"/>
      <c r="AB39" s="91"/>
      <c r="AC39" s="91"/>
      <c r="AD39" s="104">
        <f t="shared" si="4"/>
        <v>10</v>
      </c>
      <c r="AE39" s="91">
        <f t="shared" si="2"/>
        <v>35</v>
      </c>
      <c r="AF39" s="144"/>
    </row>
    <row r="40" spans="1:32" s="40" customFormat="1" ht="63" x14ac:dyDescent="0.25">
      <c r="A40" s="144"/>
      <c r="B40" s="144"/>
      <c r="C40" s="144"/>
      <c r="D40" s="144"/>
      <c r="E40" s="144"/>
      <c r="F40" s="144"/>
      <c r="G40" s="144"/>
      <c r="H40" s="144"/>
      <c r="I40" s="144"/>
      <c r="J40" s="144"/>
      <c r="K40" s="144"/>
      <c r="L40" s="144"/>
      <c r="M40" s="144"/>
      <c r="N40" s="144"/>
      <c r="O40" s="91" t="s">
        <v>179</v>
      </c>
      <c r="P40" s="91" t="s">
        <v>180</v>
      </c>
      <c r="Q40" s="91" t="s">
        <v>44</v>
      </c>
      <c r="R40" s="91">
        <v>2</v>
      </c>
      <c r="S40" s="91">
        <v>2</v>
      </c>
      <c r="T40" s="91">
        <v>2</v>
      </c>
      <c r="U40" s="91" t="s">
        <v>181</v>
      </c>
      <c r="V40" s="91">
        <v>0.5</v>
      </c>
      <c r="W40" s="91" t="s">
        <v>182</v>
      </c>
      <c r="X40" s="91">
        <v>2</v>
      </c>
      <c r="Y40" s="91"/>
      <c r="Z40" s="91"/>
      <c r="AA40" s="91">
        <v>2</v>
      </c>
      <c r="AB40" s="91"/>
      <c r="AC40" s="91"/>
      <c r="AD40" s="104" t="s">
        <v>183</v>
      </c>
      <c r="AE40" s="91">
        <f t="shared" si="2"/>
        <v>2.5</v>
      </c>
      <c r="AF40" s="144"/>
    </row>
    <row r="41" spans="1:32" s="40" customFormat="1" ht="63" x14ac:dyDescent="0.25">
      <c r="A41" s="144" t="s">
        <v>33</v>
      </c>
      <c r="B41" s="144" t="s">
        <v>34</v>
      </c>
      <c r="C41" s="144" t="s">
        <v>184</v>
      </c>
      <c r="D41" s="144" t="s">
        <v>36</v>
      </c>
      <c r="E41" s="144" t="s">
        <v>93</v>
      </c>
      <c r="F41" s="144" t="s">
        <v>185</v>
      </c>
      <c r="G41" s="144" t="s">
        <v>186</v>
      </c>
      <c r="H41" s="144" t="s">
        <v>123</v>
      </c>
      <c r="I41" s="144" t="s">
        <v>124</v>
      </c>
      <c r="J41" s="130">
        <v>53161000000</v>
      </c>
      <c r="K41" s="130">
        <v>53160019500</v>
      </c>
      <c r="L41" s="130">
        <v>30500000000</v>
      </c>
      <c r="M41" s="130">
        <v>13250000000</v>
      </c>
      <c r="N41" s="144" t="s">
        <v>187</v>
      </c>
      <c r="O41" s="91" t="s">
        <v>188</v>
      </c>
      <c r="P41" s="91" t="s">
        <v>189</v>
      </c>
      <c r="Q41" s="91" t="s">
        <v>44</v>
      </c>
      <c r="R41" s="104">
        <v>479935</v>
      </c>
      <c r="S41" s="104">
        <v>100000</v>
      </c>
      <c r="T41" s="104">
        <v>194569</v>
      </c>
      <c r="U41" s="104">
        <v>289708</v>
      </c>
      <c r="V41" s="116">
        <v>139276</v>
      </c>
      <c r="W41" s="91" t="s">
        <v>190</v>
      </c>
      <c r="X41" s="104">
        <v>15904</v>
      </c>
      <c r="Y41" s="91"/>
      <c r="Z41" s="91"/>
      <c r="AA41" s="104" t="s">
        <v>191</v>
      </c>
      <c r="AB41" s="91"/>
      <c r="AC41" s="91"/>
      <c r="AD41" s="104">
        <v>424720</v>
      </c>
      <c r="AE41" s="104">
        <f t="shared" si="2"/>
        <v>333845</v>
      </c>
      <c r="AF41" s="144" t="s">
        <v>192</v>
      </c>
    </row>
    <row r="42" spans="1:32" s="40" customFormat="1" ht="47.25" x14ac:dyDescent="0.25">
      <c r="A42" s="144"/>
      <c r="B42" s="144"/>
      <c r="C42" s="144"/>
      <c r="D42" s="144"/>
      <c r="E42" s="144"/>
      <c r="F42" s="144"/>
      <c r="G42" s="144"/>
      <c r="H42" s="144"/>
      <c r="I42" s="144"/>
      <c r="J42" s="130"/>
      <c r="K42" s="130"/>
      <c r="L42" s="130"/>
      <c r="M42" s="130"/>
      <c r="N42" s="144"/>
      <c r="O42" s="91" t="s">
        <v>188</v>
      </c>
      <c r="P42" s="91" t="s">
        <v>193</v>
      </c>
      <c r="Q42" s="91" t="s">
        <v>158</v>
      </c>
      <c r="R42" s="91">
        <v>4</v>
      </c>
      <c r="S42" s="91">
        <v>4</v>
      </c>
      <c r="T42" s="91">
        <v>4</v>
      </c>
      <c r="U42" s="91">
        <v>4</v>
      </c>
      <c r="V42" s="115">
        <v>4</v>
      </c>
      <c r="W42" s="91" t="s">
        <v>194</v>
      </c>
      <c r="X42" s="91">
        <v>4</v>
      </c>
      <c r="Y42" s="91"/>
      <c r="Z42" s="91"/>
      <c r="AA42" s="91">
        <v>4</v>
      </c>
      <c r="AB42" s="91"/>
      <c r="AC42" s="91"/>
      <c r="AD42" s="91">
        <f>+_xlfn.IFS(Q42="Acumulado",S42+U42+X42+AA42,Q42="Capacidad",AA42,Q42="Flujo",AA42,Q42="Reducción",AA42,Q42="Stock",AA42)</f>
        <v>4</v>
      </c>
      <c r="AE42" s="104">
        <f t="shared" si="2"/>
        <v>4</v>
      </c>
      <c r="AF42" s="144"/>
    </row>
    <row r="43" spans="1:32" s="40" customFormat="1" ht="47.25" x14ac:dyDescent="0.25">
      <c r="A43" s="144"/>
      <c r="B43" s="144"/>
      <c r="C43" s="144"/>
      <c r="D43" s="144"/>
      <c r="E43" s="144"/>
      <c r="F43" s="144"/>
      <c r="G43" s="144"/>
      <c r="H43" s="144"/>
      <c r="I43" s="144"/>
      <c r="J43" s="130"/>
      <c r="K43" s="130"/>
      <c r="L43" s="130"/>
      <c r="M43" s="130"/>
      <c r="N43" s="144"/>
      <c r="O43" s="91" t="s">
        <v>188</v>
      </c>
      <c r="P43" s="91" t="s">
        <v>195</v>
      </c>
      <c r="Q43" s="91" t="s">
        <v>44</v>
      </c>
      <c r="R43" s="104">
        <v>149437</v>
      </c>
      <c r="S43" s="104">
        <v>25000</v>
      </c>
      <c r="T43" s="104">
        <v>23215</v>
      </c>
      <c r="U43" s="104">
        <v>72427</v>
      </c>
      <c r="V43" s="116">
        <v>81055</v>
      </c>
      <c r="W43" s="91" t="s">
        <v>196</v>
      </c>
      <c r="X43" s="104">
        <v>3976</v>
      </c>
      <c r="Y43" s="91"/>
      <c r="Z43" s="91"/>
      <c r="AA43" s="104">
        <v>4776</v>
      </c>
      <c r="AB43" s="91"/>
      <c r="AC43" s="91"/>
      <c r="AD43" s="104">
        <v>106179</v>
      </c>
      <c r="AE43" s="104">
        <f t="shared" si="2"/>
        <v>104270</v>
      </c>
      <c r="AF43" s="144"/>
    </row>
    <row r="44" spans="1:32" s="40" customFormat="1" ht="47.25" x14ac:dyDescent="0.25">
      <c r="A44" s="144"/>
      <c r="B44" s="144"/>
      <c r="C44" s="144"/>
      <c r="D44" s="144"/>
      <c r="E44" s="144"/>
      <c r="F44" s="144"/>
      <c r="G44" s="144"/>
      <c r="H44" s="144"/>
      <c r="I44" s="144"/>
      <c r="J44" s="130"/>
      <c r="K44" s="130"/>
      <c r="L44" s="130"/>
      <c r="M44" s="130"/>
      <c r="N44" s="144"/>
      <c r="O44" s="91" t="s">
        <v>188</v>
      </c>
      <c r="P44" s="91" t="s">
        <v>197</v>
      </c>
      <c r="Q44" s="91" t="s">
        <v>44</v>
      </c>
      <c r="R44" s="104">
        <v>9239</v>
      </c>
      <c r="S44" s="104">
        <v>9000</v>
      </c>
      <c r="T44" s="104">
        <v>9609</v>
      </c>
      <c r="U44" s="104">
        <v>5000</v>
      </c>
      <c r="V44" s="116">
        <v>4019</v>
      </c>
      <c r="W44" s="91" t="s">
        <v>198</v>
      </c>
      <c r="X44" s="104">
        <v>0</v>
      </c>
      <c r="Y44" s="91"/>
      <c r="Z44" s="91"/>
      <c r="AA44" s="104">
        <v>0</v>
      </c>
      <c r="AB44" s="91"/>
      <c r="AC44" s="91"/>
      <c r="AD44" s="104">
        <v>14000</v>
      </c>
      <c r="AE44" s="104">
        <f t="shared" ref="AE44:AE69" si="5">+_xlfn.IFS(Q44="Acumulado",T44+V44+Y44+AB44,Q44="Capacidad",V44,Q44="Flujo",V44,Q44="Reducción",T44,Q44="Stock",V44)</f>
        <v>13628</v>
      </c>
      <c r="AF44" s="144"/>
    </row>
    <row r="45" spans="1:32" s="40" customFormat="1" ht="47.25" x14ac:dyDescent="0.25">
      <c r="A45" s="144"/>
      <c r="B45" s="144"/>
      <c r="C45" s="144"/>
      <c r="D45" s="144"/>
      <c r="E45" s="144"/>
      <c r="F45" s="144"/>
      <c r="G45" s="144"/>
      <c r="H45" s="144"/>
      <c r="I45" s="144"/>
      <c r="J45" s="130"/>
      <c r="K45" s="130"/>
      <c r="L45" s="130"/>
      <c r="M45" s="130"/>
      <c r="N45" s="144"/>
      <c r="O45" s="91" t="s">
        <v>188</v>
      </c>
      <c r="P45" s="91" t="s">
        <v>199</v>
      </c>
      <c r="Q45" s="91" t="s">
        <v>99</v>
      </c>
      <c r="R45" s="102">
        <v>1</v>
      </c>
      <c r="S45" s="102">
        <v>1</v>
      </c>
      <c r="T45" s="102">
        <v>1</v>
      </c>
      <c r="U45" s="102">
        <v>1</v>
      </c>
      <c r="V45" s="117">
        <v>1</v>
      </c>
      <c r="W45" s="91" t="s">
        <v>200</v>
      </c>
      <c r="X45" s="102">
        <v>1</v>
      </c>
      <c r="Y45" s="91"/>
      <c r="Z45" s="91"/>
      <c r="AA45" s="102">
        <v>1</v>
      </c>
      <c r="AB45" s="91"/>
      <c r="AC45" s="91"/>
      <c r="AD45" s="103">
        <f>+_xlfn.IFS(Q45="Acumulado",S45+U45+X45+AA45,Q45="Capacidad",AA45,Q45="Flujo",AA45,Q45="Reducción",AA45,Q45="Stock",AA45)</f>
        <v>1</v>
      </c>
      <c r="AE45" s="103">
        <f t="shared" si="5"/>
        <v>1</v>
      </c>
      <c r="AF45" s="144"/>
    </row>
    <row r="46" spans="1:32" s="40" customFormat="1" ht="47.25" x14ac:dyDescent="0.25">
      <c r="A46" s="144"/>
      <c r="B46" s="144"/>
      <c r="C46" s="144"/>
      <c r="D46" s="144"/>
      <c r="E46" s="144"/>
      <c r="F46" s="144"/>
      <c r="G46" s="144"/>
      <c r="H46" s="144"/>
      <c r="I46" s="144"/>
      <c r="J46" s="130"/>
      <c r="K46" s="130"/>
      <c r="L46" s="130"/>
      <c r="M46" s="130"/>
      <c r="N46" s="144"/>
      <c r="O46" s="91" t="s">
        <v>201</v>
      </c>
      <c r="P46" s="91" t="s">
        <v>202</v>
      </c>
      <c r="Q46" s="91" t="s">
        <v>44</v>
      </c>
      <c r="R46" s="104">
        <v>7701</v>
      </c>
      <c r="S46" s="104">
        <v>9000</v>
      </c>
      <c r="T46" s="104">
        <v>9474</v>
      </c>
      <c r="U46" s="104">
        <v>5000</v>
      </c>
      <c r="V46" s="115">
        <v>1099</v>
      </c>
      <c r="W46" s="91" t="s">
        <v>203</v>
      </c>
      <c r="X46" s="104">
        <v>5000</v>
      </c>
      <c r="Y46" s="91"/>
      <c r="Z46" s="91"/>
      <c r="AA46" s="104">
        <v>5000</v>
      </c>
      <c r="AB46" s="91"/>
      <c r="AC46" s="91"/>
      <c r="AD46" s="104">
        <v>24000</v>
      </c>
      <c r="AE46" s="104">
        <f t="shared" si="5"/>
        <v>10573</v>
      </c>
      <c r="AF46" s="144"/>
    </row>
    <row r="47" spans="1:32" s="40" customFormat="1" ht="63" x14ac:dyDescent="0.25">
      <c r="A47" s="144"/>
      <c r="B47" s="144"/>
      <c r="C47" s="144"/>
      <c r="D47" s="144"/>
      <c r="E47" s="144"/>
      <c r="F47" s="144"/>
      <c r="G47" s="144"/>
      <c r="H47" s="144"/>
      <c r="I47" s="144"/>
      <c r="J47" s="130"/>
      <c r="K47" s="130"/>
      <c r="L47" s="130"/>
      <c r="M47" s="130"/>
      <c r="N47" s="144"/>
      <c r="O47" s="91" t="s">
        <v>201</v>
      </c>
      <c r="P47" s="91" t="s">
        <v>204</v>
      </c>
      <c r="Q47" s="91" t="s">
        <v>44</v>
      </c>
      <c r="R47" s="91">
        <v>1</v>
      </c>
      <c r="S47" s="91">
        <v>1</v>
      </c>
      <c r="T47" s="91">
        <v>1</v>
      </c>
      <c r="U47" s="91">
        <v>1</v>
      </c>
      <c r="V47" s="115">
        <v>0</v>
      </c>
      <c r="W47" s="91" t="s">
        <v>205</v>
      </c>
      <c r="X47" s="91">
        <v>1</v>
      </c>
      <c r="Y47" s="91"/>
      <c r="Z47" s="91"/>
      <c r="AA47" s="91">
        <v>1</v>
      </c>
      <c r="AB47" s="91"/>
      <c r="AC47" s="91"/>
      <c r="AD47" s="91">
        <f>+_xlfn.IFS(Q47="Acumulado",S47+U47+X47+AA47,Q47="Capacidad",AA47,Q47="Flujo",AA47,Q47="Reducción",AA47,Q47="Stock",AA47)</f>
        <v>4</v>
      </c>
      <c r="AE47" s="104">
        <f t="shared" si="5"/>
        <v>1</v>
      </c>
      <c r="AF47" s="144"/>
    </row>
    <row r="48" spans="1:32" s="40" customFormat="1" ht="47.25" customHeight="1" x14ac:dyDescent="0.25">
      <c r="A48" s="144"/>
      <c r="B48" s="144"/>
      <c r="C48" s="144"/>
      <c r="D48" s="144"/>
      <c r="E48" s="144"/>
      <c r="F48" s="144"/>
      <c r="G48" s="144"/>
      <c r="H48" s="144"/>
      <c r="I48" s="144"/>
      <c r="J48" s="130"/>
      <c r="K48" s="130"/>
      <c r="L48" s="130"/>
      <c r="M48" s="130"/>
      <c r="N48" s="144"/>
      <c r="O48" s="91" t="s">
        <v>206</v>
      </c>
      <c r="P48" s="91" t="s">
        <v>207</v>
      </c>
      <c r="Q48" s="91" t="s">
        <v>44</v>
      </c>
      <c r="R48" s="91">
        <v>670.1</v>
      </c>
      <c r="S48" s="91">
        <v>412</v>
      </c>
      <c r="T48" s="91">
        <v>412</v>
      </c>
      <c r="U48" s="91">
        <v>190</v>
      </c>
      <c r="V48" s="115">
        <v>22.25</v>
      </c>
      <c r="W48" s="91" t="s">
        <v>208</v>
      </c>
      <c r="X48" s="91">
        <v>190</v>
      </c>
      <c r="Y48" s="91"/>
      <c r="Z48" s="91"/>
      <c r="AA48" s="91">
        <v>190</v>
      </c>
      <c r="AB48" s="91"/>
      <c r="AC48" s="91"/>
      <c r="AD48" s="104">
        <v>982</v>
      </c>
      <c r="AE48" s="112">
        <f t="shared" si="5"/>
        <v>434.25</v>
      </c>
      <c r="AF48" s="144"/>
    </row>
    <row r="49" spans="1:32" s="40" customFormat="1" ht="110.25" x14ac:dyDescent="0.25">
      <c r="A49" s="144"/>
      <c r="B49" s="144"/>
      <c r="C49" s="144"/>
      <c r="D49" s="144"/>
      <c r="E49" s="144"/>
      <c r="F49" s="144"/>
      <c r="G49" s="144"/>
      <c r="H49" s="144"/>
      <c r="I49" s="144"/>
      <c r="J49" s="130"/>
      <c r="K49" s="130"/>
      <c r="L49" s="130"/>
      <c r="M49" s="130"/>
      <c r="N49" s="144"/>
      <c r="O49" s="91" t="s">
        <v>206</v>
      </c>
      <c r="P49" s="91" t="s">
        <v>209</v>
      </c>
      <c r="Q49" s="91" t="s">
        <v>44</v>
      </c>
      <c r="R49" s="104">
        <v>55294</v>
      </c>
      <c r="S49" s="104">
        <v>25000</v>
      </c>
      <c r="T49" s="104">
        <v>35880</v>
      </c>
      <c r="U49" s="104">
        <v>15000</v>
      </c>
      <c r="V49" s="115">
        <v>0</v>
      </c>
      <c r="W49" s="91" t="s">
        <v>210</v>
      </c>
      <c r="X49" s="104">
        <v>18000</v>
      </c>
      <c r="Y49" s="91"/>
      <c r="Z49" s="91"/>
      <c r="AA49" s="104">
        <v>18000</v>
      </c>
      <c r="AB49" s="91"/>
      <c r="AC49" s="91"/>
      <c r="AD49" s="104">
        <v>76000</v>
      </c>
      <c r="AE49" s="104">
        <f t="shared" si="5"/>
        <v>35880</v>
      </c>
      <c r="AF49" s="144"/>
    </row>
    <row r="50" spans="1:32" s="40" customFormat="1" ht="63" x14ac:dyDescent="0.25">
      <c r="A50" s="144"/>
      <c r="B50" s="144"/>
      <c r="C50" s="144"/>
      <c r="D50" s="144"/>
      <c r="E50" s="144"/>
      <c r="F50" s="144"/>
      <c r="G50" s="144"/>
      <c r="H50" s="144"/>
      <c r="I50" s="144"/>
      <c r="J50" s="130"/>
      <c r="K50" s="130"/>
      <c r="L50" s="130"/>
      <c r="M50" s="130"/>
      <c r="N50" s="144"/>
      <c r="O50" s="91" t="s">
        <v>211</v>
      </c>
      <c r="P50" s="91" t="s">
        <v>212</v>
      </c>
      <c r="Q50" s="91" t="s">
        <v>44</v>
      </c>
      <c r="R50" s="104">
        <v>1076</v>
      </c>
      <c r="S50" s="104">
        <v>1000</v>
      </c>
      <c r="T50" s="91">
        <v>1849</v>
      </c>
      <c r="U50" s="104">
        <v>1000</v>
      </c>
      <c r="V50" s="115">
        <v>0</v>
      </c>
      <c r="W50" s="91" t="s">
        <v>213</v>
      </c>
      <c r="X50" s="104">
        <v>1000</v>
      </c>
      <c r="Y50" s="91"/>
      <c r="Z50" s="91"/>
      <c r="AA50" s="104">
        <v>1000</v>
      </c>
      <c r="AB50" s="91"/>
      <c r="AC50" s="91"/>
      <c r="AD50" s="104">
        <f t="shared" ref="AD50:AD56" si="6">+_xlfn.IFS(Q50="Acumulado",S50+U50+X50+AA50,Q50="Capacidad",AA50,Q50="Flujo",AA50,Q50="Reducción",AA50,Q50="Stock",AA50)</f>
        <v>4000</v>
      </c>
      <c r="AE50" s="104">
        <f t="shared" si="5"/>
        <v>1849</v>
      </c>
      <c r="AF50" s="144"/>
    </row>
    <row r="51" spans="1:32" s="40" customFormat="1" ht="47.25" x14ac:dyDescent="0.25">
      <c r="A51" s="144"/>
      <c r="B51" s="144"/>
      <c r="C51" s="144"/>
      <c r="D51" s="144"/>
      <c r="E51" s="144"/>
      <c r="F51" s="144"/>
      <c r="G51" s="144"/>
      <c r="H51" s="144"/>
      <c r="I51" s="144"/>
      <c r="J51" s="130"/>
      <c r="K51" s="130"/>
      <c r="L51" s="130"/>
      <c r="M51" s="130"/>
      <c r="N51" s="144"/>
      <c r="O51" s="91" t="s">
        <v>214</v>
      </c>
      <c r="P51" s="91" t="s">
        <v>215</v>
      </c>
      <c r="Q51" s="91" t="s">
        <v>44</v>
      </c>
      <c r="R51" s="104">
        <v>0</v>
      </c>
      <c r="S51" s="104">
        <v>0</v>
      </c>
      <c r="T51" s="91"/>
      <c r="U51" s="104">
        <v>43</v>
      </c>
      <c r="V51" s="115">
        <v>0</v>
      </c>
      <c r="W51" s="91" t="s">
        <v>216</v>
      </c>
      <c r="X51" s="104">
        <v>719</v>
      </c>
      <c r="Y51" s="91"/>
      <c r="Z51" s="91"/>
      <c r="AA51" s="104">
        <v>806</v>
      </c>
      <c r="AB51" s="91"/>
      <c r="AC51" s="91"/>
      <c r="AD51" s="104">
        <f t="shared" si="6"/>
        <v>1568</v>
      </c>
      <c r="AE51" s="104">
        <f t="shared" si="5"/>
        <v>0</v>
      </c>
      <c r="AF51" s="144"/>
    </row>
    <row r="52" spans="1:32" s="40" customFormat="1" ht="47.25" x14ac:dyDescent="0.25">
      <c r="A52" s="131" t="s">
        <v>33</v>
      </c>
      <c r="B52" s="131" t="s">
        <v>34</v>
      </c>
      <c r="C52" s="131" t="s">
        <v>217</v>
      </c>
      <c r="D52" s="131" t="s">
        <v>36</v>
      </c>
      <c r="E52" s="131" t="s">
        <v>218</v>
      </c>
      <c r="F52" s="131" t="s">
        <v>219</v>
      </c>
      <c r="G52" s="131" t="s">
        <v>220</v>
      </c>
      <c r="H52" s="131" t="s">
        <v>123</v>
      </c>
      <c r="I52" s="131" t="s">
        <v>124</v>
      </c>
      <c r="J52" s="131"/>
      <c r="K52" s="131"/>
      <c r="L52" s="131"/>
      <c r="M52" s="131"/>
      <c r="N52" s="131"/>
      <c r="O52" s="91" t="s">
        <v>221</v>
      </c>
      <c r="P52" s="91" t="s">
        <v>222</v>
      </c>
      <c r="Q52" s="91" t="s">
        <v>44</v>
      </c>
      <c r="R52" s="91">
        <v>0</v>
      </c>
      <c r="S52" s="91">
        <v>1</v>
      </c>
      <c r="T52" s="91">
        <v>1</v>
      </c>
      <c r="U52" s="91">
        <v>1</v>
      </c>
      <c r="V52" s="115">
        <v>1</v>
      </c>
      <c r="W52" s="91" t="s">
        <v>223</v>
      </c>
      <c r="X52" s="91">
        <v>1</v>
      </c>
      <c r="Y52" s="91"/>
      <c r="Z52" s="91"/>
      <c r="AA52" s="91">
        <v>1</v>
      </c>
      <c r="AB52" s="91"/>
      <c r="AC52" s="91"/>
      <c r="AD52" s="91">
        <f t="shared" si="6"/>
        <v>4</v>
      </c>
      <c r="AE52" s="111">
        <f t="shared" si="5"/>
        <v>2</v>
      </c>
      <c r="AF52" s="131" t="s">
        <v>176</v>
      </c>
    </row>
    <row r="53" spans="1:32" s="40" customFormat="1" ht="78.75" x14ac:dyDescent="0.25">
      <c r="A53" s="132"/>
      <c r="B53" s="132"/>
      <c r="C53" s="132"/>
      <c r="D53" s="132"/>
      <c r="E53" s="132"/>
      <c r="F53" s="132"/>
      <c r="G53" s="132"/>
      <c r="H53" s="132"/>
      <c r="I53" s="132"/>
      <c r="J53" s="132"/>
      <c r="K53" s="132"/>
      <c r="L53" s="132"/>
      <c r="M53" s="132"/>
      <c r="N53" s="132"/>
      <c r="O53" s="91" t="s">
        <v>224</v>
      </c>
      <c r="P53" s="91" t="s">
        <v>225</v>
      </c>
      <c r="Q53" s="91" t="s">
        <v>44</v>
      </c>
      <c r="R53" s="91">
        <v>0</v>
      </c>
      <c r="S53" s="91">
        <v>0</v>
      </c>
      <c r="T53" s="91">
        <v>0</v>
      </c>
      <c r="U53" s="91">
        <v>5</v>
      </c>
      <c r="V53" s="115">
        <v>2</v>
      </c>
      <c r="W53" s="91" t="s">
        <v>226</v>
      </c>
      <c r="X53" s="91">
        <v>3</v>
      </c>
      <c r="Y53" s="91"/>
      <c r="Z53" s="91"/>
      <c r="AA53" s="91">
        <v>3</v>
      </c>
      <c r="AB53" s="91"/>
      <c r="AC53" s="91"/>
      <c r="AD53" s="91">
        <f t="shared" si="6"/>
        <v>11</v>
      </c>
      <c r="AE53" s="111">
        <f t="shared" si="5"/>
        <v>2</v>
      </c>
      <c r="AF53" s="132"/>
    </row>
    <row r="54" spans="1:32" s="40" customFormat="1" ht="94.5" x14ac:dyDescent="0.25">
      <c r="A54" s="132"/>
      <c r="B54" s="132"/>
      <c r="C54" s="132"/>
      <c r="D54" s="132"/>
      <c r="E54" s="132"/>
      <c r="F54" s="132"/>
      <c r="G54" s="132"/>
      <c r="H54" s="132"/>
      <c r="I54" s="132"/>
      <c r="J54" s="132"/>
      <c r="K54" s="132"/>
      <c r="L54" s="132"/>
      <c r="M54" s="132"/>
      <c r="N54" s="132"/>
      <c r="O54" s="91" t="s">
        <v>224</v>
      </c>
      <c r="P54" s="91" t="s">
        <v>227</v>
      </c>
      <c r="Q54" s="91" t="s">
        <v>99</v>
      </c>
      <c r="R54" s="103">
        <v>0</v>
      </c>
      <c r="S54" s="103">
        <v>0</v>
      </c>
      <c r="T54" s="102">
        <v>0</v>
      </c>
      <c r="U54" s="103">
        <v>1</v>
      </c>
      <c r="V54" s="117">
        <v>0.33</v>
      </c>
      <c r="W54" s="91" t="s">
        <v>228</v>
      </c>
      <c r="X54" s="103">
        <v>1</v>
      </c>
      <c r="Y54" s="91"/>
      <c r="Z54" s="91"/>
      <c r="AA54" s="103">
        <v>1</v>
      </c>
      <c r="AB54" s="91"/>
      <c r="AC54" s="91"/>
      <c r="AD54" s="103">
        <f t="shared" si="6"/>
        <v>1</v>
      </c>
      <c r="AE54" s="104">
        <f t="shared" si="5"/>
        <v>0.33</v>
      </c>
      <c r="AF54" s="132"/>
    </row>
    <row r="55" spans="1:32" s="40" customFormat="1" ht="110.25" x14ac:dyDescent="0.25">
      <c r="A55" s="132"/>
      <c r="B55" s="132"/>
      <c r="C55" s="132"/>
      <c r="D55" s="132"/>
      <c r="E55" s="132"/>
      <c r="F55" s="132"/>
      <c r="G55" s="132"/>
      <c r="H55" s="132"/>
      <c r="I55" s="132"/>
      <c r="J55" s="132"/>
      <c r="K55" s="132"/>
      <c r="L55" s="132"/>
      <c r="M55" s="132"/>
      <c r="N55" s="132"/>
      <c r="O55" s="91" t="s">
        <v>224</v>
      </c>
      <c r="P55" s="91" t="s">
        <v>229</v>
      </c>
      <c r="Q55" s="91" t="s">
        <v>44</v>
      </c>
      <c r="R55" s="91">
        <v>0</v>
      </c>
      <c r="S55" s="91">
        <v>0</v>
      </c>
      <c r="T55" s="91">
        <v>0</v>
      </c>
      <c r="U55" s="91">
        <v>2</v>
      </c>
      <c r="V55" s="115">
        <v>1</v>
      </c>
      <c r="W55" s="91" t="s">
        <v>230</v>
      </c>
      <c r="X55" s="91">
        <v>0</v>
      </c>
      <c r="Y55" s="91"/>
      <c r="Z55" s="91"/>
      <c r="AA55" s="91">
        <v>0</v>
      </c>
      <c r="AB55" s="91"/>
      <c r="AC55" s="91"/>
      <c r="AD55" s="91">
        <f t="shared" si="6"/>
        <v>2</v>
      </c>
      <c r="AE55" s="111">
        <f t="shared" si="5"/>
        <v>1</v>
      </c>
      <c r="AF55" s="132"/>
    </row>
    <row r="56" spans="1:32" s="40" customFormat="1" ht="141.75" x14ac:dyDescent="0.25">
      <c r="A56" s="133"/>
      <c r="B56" s="133"/>
      <c r="C56" s="133"/>
      <c r="D56" s="133"/>
      <c r="E56" s="133"/>
      <c r="F56" s="133"/>
      <c r="G56" s="133"/>
      <c r="H56" s="133"/>
      <c r="I56" s="133"/>
      <c r="J56" s="133"/>
      <c r="K56" s="133"/>
      <c r="L56" s="133"/>
      <c r="M56" s="133"/>
      <c r="N56" s="133"/>
      <c r="O56" s="91" t="s">
        <v>224</v>
      </c>
      <c r="P56" s="91" t="s">
        <v>231</v>
      </c>
      <c r="Q56" s="91" t="s">
        <v>44</v>
      </c>
      <c r="R56" s="91">
        <v>0</v>
      </c>
      <c r="S56" s="91">
        <v>0</v>
      </c>
      <c r="T56" s="91">
        <v>0</v>
      </c>
      <c r="U56" s="91">
        <v>3</v>
      </c>
      <c r="V56" s="115">
        <v>1.2</v>
      </c>
      <c r="W56" s="91" t="s">
        <v>232</v>
      </c>
      <c r="X56" s="91">
        <v>3</v>
      </c>
      <c r="Y56" s="91"/>
      <c r="Z56" s="91"/>
      <c r="AA56" s="91">
        <v>3</v>
      </c>
      <c r="AB56" s="91"/>
      <c r="AC56" s="91"/>
      <c r="AD56" s="91">
        <f t="shared" si="6"/>
        <v>9</v>
      </c>
      <c r="AE56" s="111">
        <f t="shared" si="5"/>
        <v>1.2</v>
      </c>
      <c r="AF56" s="133"/>
    </row>
    <row r="57" spans="1:32" s="40" customFormat="1" ht="31.5" customHeight="1" x14ac:dyDescent="0.25">
      <c r="A57" s="131" t="s">
        <v>33</v>
      </c>
      <c r="B57" s="131" t="s">
        <v>34</v>
      </c>
      <c r="C57" s="131" t="s">
        <v>217</v>
      </c>
      <c r="D57" s="131" t="s">
        <v>36</v>
      </c>
      <c r="E57" s="131" t="s">
        <v>218</v>
      </c>
      <c r="F57" s="131" t="s">
        <v>233</v>
      </c>
      <c r="G57" s="131" t="s">
        <v>234</v>
      </c>
      <c r="H57" s="131" t="s">
        <v>123</v>
      </c>
      <c r="I57" s="131" t="s">
        <v>124</v>
      </c>
      <c r="J57" s="131"/>
      <c r="K57" s="131"/>
      <c r="L57" s="131"/>
      <c r="M57" s="131"/>
      <c r="N57" s="131"/>
      <c r="O57" s="91" t="s">
        <v>235</v>
      </c>
      <c r="P57" s="91" t="s">
        <v>236</v>
      </c>
      <c r="Q57" s="91" t="s">
        <v>44</v>
      </c>
      <c r="R57" s="91">
        <v>0</v>
      </c>
      <c r="S57" s="91">
        <v>1</v>
      </c>
      <c r="T57" s="91">
        <v>1</v>
      </c>
      <c r="U57" s="91">
        <v>0</v>
      </c>
      <c r="V57" s="91"/>
      <c r="W57" s="91"/>
      <c r="X57" s="91">
        <v>0</v>
      </c>
      <c r="Y57" s="91"/>
      <c r="Z57" s="91"/>
      <c r="AA57" s="91">
        <v>0</v>
      </c>
      <c r="AB57" s="91"/>
      <c r="AC57" s="91"/>
      <c r="AD57" s="91">
        <v>1</v>
      </c>
      <c r="AE57" s="104">
        <f t="shared" si="5"/>
        <v>1</v>
      </c>
      <c r="AF57" s="131" t="s">
        <v>176</v>
      </c>
    </row>
    <row r="58" spans="1:32" s="40" customFormat="1" x14ac:dyDescent="0.25">
      <c r="A58" s="132"/>
      <c r="B58" s="132"/>
      <c r="C58" s="132"/>
      <c r="D58" s="132"/>
      <c r="E58" s="132"/>
      <c r="F58" s="132"/>
      <c r="G58" s="132"/>
      <c r="H58" s="132"/>
      <c r="I58" s="132"/>
      <c r="J58" s="132"/>
      <c r="K58" s="132"/>
      <c r="L58" s="132"/>
      <c r="M58" s="132"/>
      <c r="N58" s="132"/>
      <c r="O58" s="91" t="s">
        <v>235</v>
      </c>
      <c r="P58" s="91" t="s">
        <v>237</v>
      </c>
      <c r="Q58" s="91" t="s">
        <v>44</v>
      </c>
      <c r="R58" s="91">
        <v>0</v>
      </c>
      <c r="S58" s="91">
        <v>1</v>
      </c>
      <c r="T58" s="91">
        <v>1</v>
      </c>
      <c r="U58" s="91">
        <v>0</v>
      </c>
      <c r="V58" s="91"/>
      <c r="W58" s="91"/>
      <c r="X58" s="91">
        <v>0</v>
      </c>
      <c r="Y58" s="91"/>
      <c r="Z58" s="91"/>
      <c r="AA58" s="91">
        <v>0</v>
      </c>
      <c r="AB58" s="91"/>
      <c r="AC58" s="91"/>
      <c r="AD58" s="91">
        <v>1</v>
      </c>
      <c r="AE58" s="104">
        <f t="shared" si="5"/>
        <v>1</v>
      </c>
      <c r="AF58" s="132"/>
    </row>
    <row r="59" spans="1:32" s="40" customFormat="1" x14ac:dyDescent="0.25">
      <c r="A59" s="132"/>
      <c r="B59" s="132"/>
      <c r="C59" s="132"/>
      <c r="D59" s="132"/>
      <c r="E59" s="132"/>
      <c r="F59" s="132"/>
      <c r="G59" s="132"/>
      <c r="H59" s="132"/>
      <c r="I59" s="132"/>
      <c r="J59" s="132"/>
      <c r="K59" s="132"/>
      <c r="L59" s="132"/>
      <c r="M59" s="132"/>
      <c r="N59" s="132"/>
      <c r="O59" s="91" t="s">
        <v>238</v>
      </c>
      <c r="P59" s="91" t="s">
        <v>239</v>
      </c>
      <c r="Q59" s="91" t="s">
        <v>44</v>
      </c>
      <c r="R59" s="91">
        <v>0</v>
      </c>
      <c r="S59" s="91">
        <v>3</v>
      </c>
      <c r="T59" s="91">
        <v>3</v>
      </c>
      <c r="U59" s="91">
        <v>0</v>
      </c>
      <c r="V59" s="91"/>
      <c r="W59" s="91"/>
      <c r="X59" s="91">
        <v>0</v>
      </c>
      <c r="Y59" s="91"/>
      <c r="Z59" s="91"/>
      <c r="AA59" s="91">
        <v>0</v>
      </c>
      <c r="AB59" s="91"/>
      <c r="AC59" s="91"/>
      <c r="AD59" s="91">
        <v>3</v>
      </c>
      <c r="AE59" s="104">
        <f t="shared" si="5"/>
        <v>3</v>
      </c>
      <c r="AF59" s="132"/>
    </row>
    <row r="60" spans="1:32" s="40" customFormat="1" ht="94.5" x14ac:dyDescent="0.25">
      <c r="A60" s="132"/>
      <c r="B60" s="132"/>
      <c r="C60" s="132"/>
      <c r="D60" s="132"/>
      <c r="E60" s="132"/>
      <c r="F60" s="132"/>
      <c r="G60" s="132"/>
      <c r="H60" s="132"/>
      <c r="I60" s="132"/>
      <c r="J60" s="132"/>
      <c r="K60" s="132"/>
      <c r="L60" s="132"/>
      <c r="M60" s="132"/>
      <c r="N60" s="132"/>
      <c r="O60" s="91" t="s">
        <v>240</v>
      </c>
      <c r="P60" s="91" t="s">
        <v>241</v>
      </c>
      <c r="Q60" s="91" t="s">
        <v>99</v>
      </c>
      <c r="R60" s="102">
        <v>0.9</v>
      </c>
      <c r="S60" s="102">
        <v>0</v>
      </c>
      <c r="T60" s="91"/>
      <c r="U60" s="102">
        <v>0.9</v>
      </c>
      <c r="V60" s="103">
        <v>0.34699999999999998</v>
      </c>
      <c r="W60" s="91" t="s">
        <v>242</v>
      </c>
      <c r="X60" s="102">
        <v>0.9</v>
      </c>
      <c r="Y60" s="91"/>
      <c r="Z60" s="91"/>
      <c r="AA60" s="102">
        <v>0.9</v>
      </c>
      <c r="AB60" s="91"/>
      <c r="AC60" s="91"/>
      <c r="AD60" s="102">
        <v>0.9</v>
      </c>
      <c r="AE60" s="102">
        <f t="shared" si="5"/>
        <v>0.34699999999999998</v>
      </c>
      <c r="AF60" s="132"/>
    </row>
    <row r="61" spans="1:32" s="40" customFormat="1" ht="157.5" x14ac:dyDescent="0.25">
      <c r="A61" s="132"/>
      <c r="B61" s="132"/>
      <c r="C61" s="132"/>
      <c r="D61" s="132"/>
      <c r="E61" s="132"/>
      <c r="F61" s="132"/>
      <c r="G61" s="132"/>
      <c r="H61" s="132"/>
      <c r="I61" s="132"/>
      <c r="J61" s="132"/>
      <c r="K61" s="132"/>
      <c r="L61" s="132"/>
      <c r="M61" s="132"/>
      <c r="N61" s="132"/>
      <c r="O61" s="91" t="s">
        <v>243</v>
      </c>
      <c r="P61" s="91" t="s">
        <v>244</v>
      </c>
      <c r="Q61" s="91" t="s">
        <v>91</v>
      </c>
      <c r="R61" s="91">
        <v>23</v>
      </c>
      <c r="S61" s="91">
        <v>0</v>
      </c>
      <c r="T61" s="91"/>
      <c r="U61" s="91">
        <v>20</v>
      </c>
      <c r="V61" s="91">
        <v>24</v>
      </c>
      <c r="W61" s="91" t="s">
        <v>245</v>
      </c>
      <c r="X61" s="91">
        <v>18</v>
      </c>
      <c r="Y61" s="91"/>
      <c r="Z61" s="91"/>
      <c r="AA61" s="91">
        <v>16</v>
      </c>
      <c r="AB61" s="91"/>
      <c r="AC61" s="91"/>
      <c r="AD61" s="91">
        <f>+_xlfn.IFS(Q61="Acumulado",S61+U61+X61+AA61,Q61="Capacidad",AA61,Q61="Flujo",AA61,Q61="Reducción",AA61,Q61="Stock",AA61)</f>
        <v>16</v>
      </c>
      <c r="AE61" s="104">
        <f t="shared" si="5"/>
        <v>24</v>
      </c>
      <c r="AF61" s="132"/>
    </row>
    <row r="62" spans="1:32" s="40" customFormat="1" ht="78.75" x14ac:dyDescent="0.25">
      <c r="A62" s="132"/>
      <c r="B62" s="132"/>
      <c r="C62" s="132"/>
      <c r="D62" s="132"/>
      <c r="E62" s="132"/>
      <c r="F62" s="132"/>
      <c r="G62" s="132"/>
      <c r="H62" s="132"/>
      <c r="I62" s="132"/>
      <c r="J62" s="132"/>
      <c r="K62" s="132"/>
      <c r="L62" s="132"/>
      <c r="M62" s="132"/>
      <c r="N62" s="132"/>
      <c r="O62" s="91" t="s">
        <v>240</v>
      </c>
      <c r="P62" s="91" t="s">
        <v>246</v>
      </c>
      <c r="Q62" s="91" t="s">
        <v>91</v>
      </c>
      <c r="R62" s="104">
        <v>6500</v>
      </c>
      <c r="S62" s="91">
        <v>0</v>
      </c>
      <c r="T62" s="91"/>
      <c r="U62" s="104">
        <v>13000</v>
      </c>
      <c r="V62" s="104">
        <v>13108</v>
      </c>
      <c r="W62" s="104" t="s">
        <v>247</v>
      </c>
      <c r="X62" s="104">
        <v>26000</v>
      </c>
      <c r="Y62" s="104"/>
      <c r="Z62" s="104"/>
      <c r="AA62" s="104">
        <v>30000</v>
      </c>
      <c r="AB62" s="104"/>
      <c r="AC62" s="104"/>
      <c r="AD62" s="104">
        <f>+_xlfn.IFS(Q62="Acumulado",S62+U62+X62+AA62,Q62="Capacidad",AA62,Q62="Flujo",AA62,Q62="Reducción",AA62,Q62="Stock",AA62)</f>
        <v>30000</v>
      </c>
      <c r="AE62" s="104">
        <f t="shared" si="5"/>
        <v>13108</v>
      </c>
      <c r="AF62" s="132"/>
    </row>
    <row r="63" spans="1:32" s="40" customFormat="1" ht="31.5" x14ac:dyDescent="0.25">
      <c r="A63" s="133"/>
      <c r="B63" s="133"/>
      <c r="C63" s="133"/>
      <c r="D63" s="133"/>
      <c r="E63" s="133"/>
      <c r="F63" s="133"/>
      <c r="G63" s="133"/>
      <c r="H63" s="133"/>
      <c r="I63" s="133"/>
      <c r="J63" s="133"/>
      <c r="K63" s="133"/>
      <c r="L63" s="133"/>
      <c r="M63" s="133"/>
      <c r="N63" s="133"/>
      <c r="O63" s="91" t="s">
        <v>240</v>
      </c>
      <c r="P63" s="91" t="s">
        <v>248</v>
      </c>
      <c r="Q63" s="91" t="s">
        <v>91</v>
      </c>
      <c r="R63" s="91">
        <v>6</v>
      </c>
      <c r="S63" s="91">
        <v>0</v>
      </c>
      <c r="T63" s="91">
        <f>+(26*V63)/100</f>
        <v>0.26</v>
      </c>
      <c r="U63" s="91" t="s">
        <v>249</v>
      </c>
      <c r="V63" s="104">
        <v>1</v>
      </c>
      <c r="W63" s="91" t="s">
        <v>250</v>
      </c>
      <c r="X63" s="91">
        <v>50</v>
      </c>
      <c r="Y63" s="91"/>
      <c r="Z63" s="91"/>
      <c r="AA63" s="91">
        <v>70</v>
      </c>
      <c r="AB63" s="91"/>
      <c r="AC63" s="91"/>
      <c r="AD63" s="91">
        <f>+_xlfn.IFS(Q63="Acumulado",S63+U63+X63+AA63,Q63="Capacidad",AA63,Q63="Flujo",AA63,Q63="Reducción",AA63,Q63="Stock",AA63)</f>
        <v>70</v>
      </c>
      <c r="AE63" s="104">
        <f t="shared" si="5"/>
        <v>1</v>
      </c>
      <c r="AF63" s="133"/>
    </row>
    <row r="64" spans="1:32" s="40" customFormat="1" ht="78.75" x14ac:dyDescent="0.25">
      <c r="A64" s="91" t="s">
        <v>33</v>
      </c>
      <c r="B64" s="91" t="s">
        <v>34</v>
      </c>
      <c r="C64" s="91" t="s">
        <v>35</v>
      </c>
      <c r="D64" s="91" t="s">
        <v>36</v>
      </c>
      <c r="E64" s="91" t="s">
        <v>37</v>
      </c>
      <c r="F64" s="91" t="s">
        <v>251</v>
      </c>
      <c r="G64" s="91" t="s">
        <v>252</v>
      </c>
      <c r="H64" s="91" t="s">
        <v>123</v>
      </c>
      <c r="I64" s="91" t="s">
        <v>124</v>
      </c>
      <c r="J64" s="84"/>
      <c r="K64" s="84"/>
      <c r="L64" s="84"/>
      <c r="M64" s="84"/>
      <c r="N64" s="91"/>
      <c r="O64" s="91" t="s">
        <v>253</v>
      </c>
      <c r="P64" s="91" t="s">
        <v>254</v>
      </c>
      <c r="Q64" s="91" t="s">
        <v>91</v>
      </c>
      <c r="R64" s="102">
        <v>0</v>
      </c>
      <c r="S64" s="102">
        <v>1</v>
      </c>
      <c r="T64" s="102">
        <v>0.9</v>
      </c>
      <c r="U64" s="102">
        <v>0</v>
      </c>
      <c r="V64" s="117">
        <v>1</v>
      </c>
      <c r="W64" s="91" t="s">
        <v>255</v>
      </c>
      <c r="X64" s="102">
        <v>0</v>
      </c>
      <c r="Y64" s="91"/>
      <c r="Z64" s="91"/>
      <c r="AA64" s="102">
        <v>0</v>
      </c>
      <c r="AB64" s="91"/>
      <c r="AC64" s="91"/>
      <c r="AD64" s="103">
        <f>+_xlfn.IFS(Q64="Acumulado",S64+U64+X64+AA64,Q64="Capacidad",S64,Q64="Flujo",S64,Q64="Reducción",S64,Q64="Stock",S64)</f>
        <v>1</v>
      </c>
      <c r="AE64" s="103">
        <f t="shared" si="5"/>
        <v>1</v>
      </c>
      <c r="AF64" s="91" t="s">
        <v>256</v>
      </c>
    </row>
    <row r="65" spans="1:32" s="40" customFormat="1" ht="63" x14ac:dyDescent="0.25">
      <c r="A65" s="91" t="s">
        <v>33</v>
      </c>
      <c r="B65" s="91" t="s">
        <v>34</v>
      </c>
      <c r="C65" s="91" t="s">
        <v>35</v>
      </c>
      <c r="D65" s="91" t="s">
        <v>36</v>
      </c>
      <c r="E65" s="91" t="s">
        <v>37</v>
      </c>
      <c r="F65" s="91" t="s">
        <v>257</v>
      </c>
      <c r="G65" s="91" t="s">
        <v>258</v>
      </c>
      <c r="H65" s="91" t="s">
        <v>123</v>
      </c>
      <c r="I65" s="91" t="s">
        <v>124</v>
      </c>
      <c r="J65" s="84"/>
      <c r="K65" s="84"/>
      <c r="L65" s="84"/>
      <c r="M65" s="84"/>
      <c r="N65" s="91"/>
      <c r="O65" s="91" t="s">
        <v>253</v>
      </c>
      <c r="P65" s="91" t="s">
        <v>254</v>
      </c>
      <c r="Q65" s="91" t="s">
        <v>91</v>
      </c>
      <c r="R65" s="102">
        <v>0</v>
      </c>
      <c r="S65" s="102">
        <v>1</v>
      </c>
      <c r="T65" s="102">
        <v>0.86399999999999999</v>
      </c>
      <c r="U65" s="102">
        <v>0</v>
      </c>
      <c r="V65" s="117">
        <v>1</v>
      </c>
      <c r="W65" s="91" t="s">
        <v>259</v>
      </c>
      <c r="X65" s="102">
        <v>0</v>
      </c>
      <c r="Y65" s="91"/>
      <c r="Z65" s="91"/>
      <c r="AA65" s="102">
        <v>0</v>
      </c>
      <c r="AB65" s="91"/>
      <c r="AC65" s="91"/>
      <c r="AD65" s="103">
        <f>+_xlfn.IFS(Q65="Acumulado",S65+U65+X65+AA65,Q65="Capacidad",S65,Q65="Flujo",S65,Q65="Reducción",S65,Q65="Stock",S65)</f>
        <v>1</v>
      </c>
      <c r="AE65" s="103">
        <f t="shared" si="5"/>
        <v>1</v>
      </c>
      <c r="AF65" s="91" t="s">
        <v>256</v>
      </c>
    </row>
    <row r="66" spans="1:32" s="40" customFormat="1" ht="283.5" x14ac:dyDescent="0.25">
      <c r="A66" s="91" t="s">
        <v>33</v>
      </c>
      <c r="B66" s="91" t="s">
        <v>34</v>
      </c>
      <c r="C66" s="91" t="s">
        <v>35</v>
      </c>
      <c r="D66" s="91" t="s">
        <v>36</v>
      </c>
      <c r="E66" s="91" t="s">
        <v>37</v>
      </c>
      <c r="F66" s="91" t="s">
        <v>260</v>
      </c>
      <c r="G66" s="91" t="s">
        <v>261</v>
      </c>
      <c r="H66" s="91" t="s">
        <v>123</v>
      </c>
      <c r="I66" s="91" t="s">
        <v>124</v>
      </c>
      <c r="J66" s="84"/>
      <c r="K66" s="84"/>
      <c r="L66" s="84"/>
      <c r="M66" s="84"/>
      <c r="N66" s="91"/>
      <c r="O66" s="91" t="s">
        <v>253</v>
      </c>
      <c r="P66" s="91" t="s">
        <v>254</v>
      </c>
      <c r="Q66" s="91" t="s">
        <v>44</v>
      </c>
      <c r="R66" s="102">
        <v>0</v>
      </c>
      <c r="S66" s="102">
        <v>0</v>
      </c>
      <c r="T66" s="102"/>
      <c r="U66" s="102" t="s">
        <v>262</v>
      </c>
      <c r="V66" s="117">
        <v>0.24</v>
      </c>
      <c r="W66" s="91" t="s">
        <v>263</v>
      </c>
      <c r="X66" s="102" t="s">
        <v>264</v>
      </c>
      <c r="Y66" s="91"/>
      <c r="Z66" s="91"/>
      <c r="AA66" s="102">
        <v>0</v>
      </c>
      <c r="AB66" s="91"/>
      <c r="AC66" s="91"/>
      <c r="AD66" s="103">
        <v>1</v>
      </c>
      <c r="AE66" s="103">
        <f t="shared" si="5"/>
        <v>0.24</v>
      </c>
      <c r="AF66" s="91" t="s">
        <v>256</v>
      </c>
    </row>
    <row r="67" spans="1:32" s="40" customFormat="1" ht="126" x14ac:dyDescent="0.25">
      <c r="A67" s="91" t="s">
        <v>33</v>
      </c>
      <c r="B67" s="91" t="s">
        <v>34</v>
      </c>
      <c r="C67" s="91" t="s">
        <v>35</v>
      </c>
      <c r="D67" s="91" t="s">
        <v>36</v>
      </c>
      <c r="E67" s="91" t="s">
        <v>37</v>
      </c>
      <c r="F67" s="91" t="s">
        <v>265</v>
      </c>
      <c r="G67" s="91" t="s">
        <v>266</v>
      </c>
      <c r="H67" s="91" t="s">
        <v>123</v>
      </c>
      <c r="I67" s="91" t="s">
        <v>124</v>
      </c>
      <c r="J67" s="84"/>
      <c r="K67" s="84"/>
      <c r="L67" s="84"/>
      <c r="M67" s="84"/>
      <c r="N67" s="91"/>
      <c r="O67" s="91" t="s">
        <v>253</v>
      </c>
      <c r="P67" s="91" t="s">
        <v>254</v>
      </c>
      <c r="Q67" s="91" t="s">
        <v>44</v>
      </c>
      <c r="R67" s="102">
        <v>0</v>
      </c>
      <c r="S67" s="102">
        <v>0</v>
      </c>
      <c r="T67" s="102"/>
      <c r="U67" s="102" t="s">
        <v>267</v>
      </c>
      <c r="V67" s="117">
        <v>0.3</v>
      </c>
      <c r="W67" s="91" t="s">
        <v>268</v>
      </c>
      <c r="X67" s="102" t="s">
        <v>269</v>
      </c>
      <c r="Y67" s="91"/>
      <c r="Z67" s="91"/>
      <c r="AA67" s="102">
        <v>0</v>
      </c>
      <c r="AB67" s="91"/>
      <c r="AC67" s="91"/>
      <c r="AD67" s="103">
        <v>1</v>
      </c>
      <c r="AE67" s="103">
        <f t="shared" si="5"/>
        <v>0.3</v>
      </c>
      <c r="AF67" s="91" t="s">
        <v>256</v>
      </c>
    </row>
    <row r="68" spans="1:32" s="40" customFormat="1" ht="126" x14ac:dyDescent="0.25">
      <c r="A68" s="91" t="s">
        <v>33</v>
      </c>
      <c r="B68" s="91" t="s">
        <v>34</v>
      </c>
      <c r="C68" s="91" t="s">
        <v>35</v>
      </c>
      <c r="D68" s="91" t="s">
        <v>36</v>
      </c>
      <c r="E68" s="91" t="s">
        <v>37</v>
      </c>
      <c r="F68" s="91" t="s">
        <v>270</v>
      </c>
      <c r="G68" s="91" t="s">
        <v>271</v>
      </c>
      <c r="H68" s="91" t="s">
        <v>123</v>
      </c>
      <c r="I68" s="91" t="s">
        <v>124</v>
      </c>
      <c r="J68" s="84"/>
      <c r="K68" s="84"/>
      <c r="L68" s="84"/>
      <c r="M68" s="84"/>
      <c r="N68" s="91"/>
      <c r="O68" s="91" t="s">
        <v>272</v>
      </c>
      <c r="P68" s="91" t="s">
        <v>273</v>
      </c>
      <c r="Q68" s="91" t="s">
        <v>99</v>
      </c>
      <c r="R68" s="102">
        <v>0</v>
      </c>
      <c r="S68" s="102">
        <v>0</v>
      </c>
      <c r="T68" s="102"/>
      <c r="U68" s="102">
        <v>1</v>
      </c>
      <c r="V68" s="117">
        <v>0.4</v>
      </c>
      <c r="W68" s="91" t="s">
        <v>274</v>
      </c>
      <c r="X68" s="102">
        <v>0</v>
      </c>
      <c r="Y68" s="91"/>
      <c r="Z68" s="91"/>
      <c r="AA68" s="102">
        <v>0</v>
      </c>
      <c r="AB68" s="91"/>
      <c r="AC68" s="91"/>
      <c r="AD68" s="103">
        <f>+_xlfn.IFS(Q68="Acumulado",S68+U68+X68+AA68,Q68="Capacidad",S68,Q68="Flujo",U68,Q68="Reducción",S68,Q68="Stock",S68)</f>
        <v>1</v>
      </c>
      <c r="AE68" s="103">
        <f t="shared" si="5"/>
        <v>0.4</v>
      </c>
      <c r="AF68" s="91" t="s">
        <v>256</v>
      </c>
    </row>
    <row r="69" spans="1:32" s="40" customFormat="1" ht="110.25" x14ac:dyDescent="0.25">
      <c r="A69" s="91" t="s">
        <v>33</v>
      </c>
      <c r="B69" s="91" t="s">
        <v>34</v>
      </c>
      <c r="C69" s="91" t="s">
        <v>35</v>
      </c>
      <c r="D69" s="91" t="s">
        <v>36</v>
      </c>
      <c r="E69" s="91" t="s">
        <v>275</v>
      </c>
      <c r="F69" s="91" t="s">
        <v>276</v>
      </c>
      <c r="G69" s="91" t="s">
        <v>277</v>
      </c>
      <c r="H69" s="91" t="s">
        <v>123</v>
      </c>
      <c r="I69" s="91" t="s">
        <v>124</v>
      </c>
      <c r="J69" s="84"/>
      <c r="K69" s="84"/>
      <c r="L69" s="84"/>
      <c r="M69" s="84"/>
      <c r="N69" s="91"/>
      <c r="O69" s="91" t="s">
        <v>278</v>
      </c>
      <c r="P69" s="91" t="s">
        <v>279</v>
      </c>
      <c r="Q69" s="91" t="s">
        <v>91</v>
      </c>
      <c r="R69" s="106">
        <v>0.879</v>
      </c>
      <c r="S69" s="106">
        <v>0.92259999999999998</v>
      </c>
      <c r="T69" s="106">
        <v>0.92600000000000005</v>
      </c>
      <c r="U69" s="106">
        <v>0.96809999999999996</v>
      </c>
      <c r="V69" s="98">
        <v>0.92800000000000005</v>
      </c>
      <c r="W69" s="91" t="s">
        <v>280</v>
      </c>
      <c r="X69" s="106">
        <v>0.97340000000000004</v>
      </c>
      <c r="Y69" s="91"/>
      <c r="Z69" s="91"/>
      <c r="AA69" s="106">
        <v>0.97340000000000004</v>
      </c>
      <c r="AB69" s="91"/>
      <c r="AC69" s="91"/>
      <c r="AD69" s="98">
        <f>+_xlfn.IFS(Q69="Acumulado",S69+U69+X69+AA69,Q69="Capacidad",AA69,Q69="Flujo",AA69,Q69="Reducción",AA69,Q69="Stock",AA69)</f>
        <v>0.97340000000000004</v>
      </c>
      <c r="AE69" s="98">
        <f t="shared" si="5"/>
        <v>0.92800000000000005</v>
      </c>
      <c r="AF69" s="91" t="s">
        <v>281</v>
      </c>
    </row>
    <row r="70" spans="1:32" s="40" customFormat="1" ht="194.25" customHeight="1" x14ac:dyDescent="0.25">
      <c r="A70" s="86" t="s">
        <v>33</v>
      </c>
      <c r="B70" s="86" t="s">
        <v>34</v>
      </c>
      <c r="C70" s="86" t="s">
        <v>58</v>
      </c>
      <c r="D70" s="86" t="s">
        <v>282</v>
      </c>
      <c r="E70" s="86" t="s">
        <v>283</v>
      </c>
      <c r="F70" s="86" t="s">
        <v>284</v>
      </c>
      <c r="G70" s="86" t="s">
        <v>285</v>
      </c>
      <c r="H70" s="86" t="s">
        <v>286</v>
      </c>
      <c r="I70" s="86" t="s">
        <v>287</v>
      </c>
      <c r="J70" s="90">
        <v>38911956431</v>
      </c>
      <c r="K70" s="90">
        <v>37944413561</v>
      </c>
      <c r="L70" s="90"/>
      <c r="M70" s="90"/>
      <c r="N70" s="86" t="s">
        <v>288</v>
      </c>
      <c r="O70" s="87" t="s">
        <v>289</v>
      </c>
      <c r="P70" s="87" t="s">
        <v>290</v>
      </c>
      <c r="Q70" s="87" t="s">
        <v>99</v>
      </c>
      <c r="R70" s="87">
        <v>0</v>
      </c>
      <c r="S70" s="87">
        <v>1</v>
      </c>
      <c r="T70" s="87">
        <v>1</v>
      </c>
      <c r="U70" s="87">
        <v>0</v>
      </c>
      <c r="V70" s="87"/>
      <c r="W70" s="87"/>
      <c r="X70" s="87">
        <v>0</v>
      </c>
      <c r="Y70" s="87"/>
      <c r="Z70" s="87"/>
      <c r="AA70" s="87">
        <v>0</v>
      </c>
      <c r="AB70" s="87"/>
      <c r="AC70" s="87"/>
      <c r="AD70" s="78">
        <f>+_xlfn.IFS(Q70="Acumulado",S70+U70+X70+AA70,Q70="Capacidad",S70,Q70="Flujo",S70,Q70="Reducción",S70,Q70="Stock",S70)</f>
        <v>1</v>
      </c>
      <c r="AE70" s="101">
        <f>+_xlfn.IFS(Q70="Acumulado",T70+V70+Y70+AB70,Q70="Capacidad",V70,Q70="Flujo",T70,Q70="Reducción",T70,Q70="Stock",V70)</f>
        <v>1</v>
      </c>
      <c r="AF70" s="86" t="s">
        <v>291</v>
      </c>
    </row>
    <row r="71" spans="1:32" s="40" customFormat="1" ht="77.45" customHeight="1" x14ac:dyDescent="0.25">
      <c r="A71" s="127" t="s">
        <v>33</v>
      </c>
      <c r="B71" s="127" t="s">
        <v>34</v>
      </c>
      <c r="C71" s="127" t="s">
        <v>58</v>
      </c>
      <c r="D71" s="127" t="s">
        <v>282</v>
      </c>
      <c r="E71" s="127" t="s">
        <v>292</v>
      </c>
      <c r="F71" s="127" t="s">
        <v>293</v>
      </c>
      <c r="G71" s="127" t="s">
        <v>294</v>
      </c>
      <c r="H71" s="127"/>
      <c r="I71" s="127" t="s">
        <v>107</v>
      </c>
      <c r="J71" s="134">
        <v>18175933575</v>
      </c>
      <c r="K71" s="134">
        <v>18175133201</v>
      </c>
      <c r="L71" s="134">
        <v>10500000000</v>
      </c>
      <c r="M71" s="134">
        <v>1707315377</v>
      </c>
      <c r="N71" s="127" t="s">
        <v>295</v>
      </c>
      <c r="O71" s="87" t="s">
        <v>296</v>
      </c>
      <c r="P71" s="87" t="s">
        <v>297</v>
      </c>
      <c r="Q71" s="87" t="s">
        <v>44</v>
      </c>
      <c r="R71" s="87">
        <v>0</v>
      </c>
      <c r="S71" s="87">
        <v>1</v>
      </c>
      <c r="T71" s="87">
        <v>1</v>
      </c>
      <c r="U71" s="87">
        <v>33</v>
      </c>
      <c r="V71" s="87">
        <v>0</v>
      </c>
      <c r="W71" s="87" t="s">
        <v>298</v>
      </c>
      <c r="X71" s="87">
        <v>473</v>
      </c>
      <c r="Y71" s="87"/>
      <c r="Z71" s="87"/>
      <c r="AA71" s="87">
        <v>473</v>
      </c>
      <c r="AB71" s="87"/>
      <c r="AC71" s="87"/>
      <c r="AD71" s="78">
        <v>980</v>
      </c>
      <c r="AE71" s="101">
        <f t="shared" ref="AE71:AE80" si="7">+_xlfn.IFS(Q71="Acumulado",T71+V71+Y71+AB71,Q71="Capacidad",V71,Q71="Flujo",V71,Q71="Reducción",T71,Q71="Stock",V71)</f>
        <v>1</v>
      </c>
      <c r="AF71" s="127" t="s">
        <v>291</v>
      </c>
    </row>
    <row r="72" spans="1:32" s="40" customFormat="1" ht="77.45" customHeight="1" x14ac:dyDescent="0.25">
      <c r="A72" s="139"/>
      <c r="B72" s="139"/>
      <c r="C72" s="139"/>
      <c r="D72" s="139"/>
      <c r="E72" s="139"/>
      <c r="F72" s="139"/>
      <c r="G72" s="139"/>
      <c r="H72" s="139"/>
      <c r="I72" s="139"/>
      <c r="J72" s="135"/>
      <c r="K72" s="135"/>
      <c r="L72" s="135"/>
      <c r="M72" s="135"/>
      <c r="N72" s="139"/>
      <c r="O72" s="139" t="s">
        <v>299</v>
      </c>
      <c r="P72" s="87" t="s">
        <v>300</v>
      </c>
      <c r="Q72" s="87" t="s">
        <v>44</v>
      </c>
      <c r="R72" s="87">
        <v>0</v>
      </c>
      <c r="S72" s="87">
        <v>0</v>
      </c>
      <c r="T72" s="87">
        <v>0</v>
      </c>
      <c r="U72" s="87">
        <v>1</v>
      </c>
      <c r="V72" s="87">
        <v>0</v>
      </c>
      <c r="W72" s="87" t="s">
        <v>301</v>
      </c>
      <c r="X72" s="87">
        <v>0</v>
      </c>
      <c r="Y72" s="87"/>
      <c r="Z72" s="87"/>
      <c r="AA72" s="87">
        <v>0</v>
      </c>
      <c r="AB72" s="87"/>
      <c r="AC72" s="87"/>
      <c r="AD72" s="78">
        <v>1</v>
      </c>
      <c r="AE72" s="101">
        <f t="shared" si="7"/>
        <v>0</v>
      </c>
      <c r="AF72" s="139"/>
    </row>
    <row r="73" spans="1:32" s="40" customFormat="1" ht="77.45" customHeight="1" x14ac:dyDescent="0.25">
      <c r="A73" s="128"/>
      <c r="B73" s="128"/>
      <c r="C73" s="128"/>
      <c r="D73" s="128"/>
      <c r="E73" s="128"/>
      <c r="F73" s="128"/>
      <c r="G73" s="128"/>
      <c r="H73" s="128"/>
      <c r="I73" s="128"/>
      <c r="J73" s="136"/>
      <c r="K73" s="136"/>
      <c r="L73" s="136"/>
      <c r="M73" s="136"/>
      <c r="N73" s="128"/>
      <c r="O73" s="128"/>
      <c r="P73" s="87" t="s">
        <v>302</v>
      </c>
      <c r="Q73" s="87" t="s">
        <v>44</v>
      </c>
      <c r="R73" s="87">
        <v>0</v>
      </c>
      <c r="S73" s="87">
        <v>0</v>
      </c>
      <c r="T73" s="87">
        <v>0</v>
      </c>
      <c r="U73" s="87">
        <v>1</v>
      </c>
      <c r="V73" s="87">
        <v>0</v>
      </c>
      <c r="W73" s="87" t="s">
        <v>303</v>
      </c>
      <c r="X73" s="87">
        <v>0</v>
      </c>
      <c r="Y73" s="87"/>
      <c r="Z73" s="87"/>
      <c r="AA73" s="87">
        <v>0</v>
      </c>
      <c r="AB73" s="87"/>
      <c r="AC73" s="87"/>
      <c r="AD73" s="78">
        <v>1</v>
      </c>
      <c r="AE73" s="101">
        <f t="shared" si="7"/>
        <v>0</v>
      </c>
      <c r="AF73" s="128"/>
    </row>
    <row r="74" spans="1:32" s="40" customFormat="1" ht="77.45" customHeight="1" x14ac:dyDescent="0.25">
      <c r="A74" s="127" t="s">
        <v>33</v>
      </c>
      <c r="B74" s="127" t="s">
        <v>34</v>
      </c>
      <c r="C74" s="127" t="s">
        <v>58</v>
      </c>
      <c r="D74" s="127" t="s">
        <v>282</v>
      </c>
      <c r="E74" s="127" t="s">
        <v>304</v>
      </c>
      <c r="F74" s="127" t="s">
        <v>305</v>
      </c>
      <c r="G74" s="127" t="s">
        <v>306</v>
      </c>
      <c r="H74" s="127"/>
      <c r="I74" s="127" t="s">
        <v>107</v>
      </c>
      <c r="J74" s="127"/>
      <c r="K74" s="127"/>
      <c r="L74" s="137">
        <v>45044000000</v>
      </c>
      <c r="M74" s="137">
        <v>22842662107</v>
      </c>
      <c r="N74" s="127" t="s">
        <v>307</v>
      </c>
      <c r="O74" s="110" t="s">
        <v>308</v>
      </c>
      <c r="P74" s="87" t="s">
        <v>309</v>
      </c>
      <c r="Q74" s="87" t="s">
        <v>99</v>
      </c>
      <c r="R74" s="87">
        <v>0</v>
      </c>
      <c r="S74" s="87">
        <v>0</v>
      </c>
      <c r="T74" s="87">
        <v>0</v>
      </c>
      <c r="U74" s="87">
        <v>840</v>
      </c>
      <c r="V74" s="87">
        <v>751</v>
      </c>
      <c r="W74" s="87" t="s">
        <v>310</v>
      </c>
      <c r="X74" s="87">
        <v>840</v>
      </c>
      <c r="Y74" s="87">
        <v>840</v>
      </c>
      <c r="Z74" s="87">
        <v>840</v>
      </c>
      <c r="AA74" s="87">
        <v>840</v>
      </c>
      <c r="AB74" s="87">
        <v>840</v>
      </c>
      <c r="AC74" s="87">
        <v>840</v>
      </c>
      <c r="AD74" s="78">
        <v>840</v>
      </c>
      <c r="AE74" s="101">
        <f t="shared" si="7"/>
        <v>751</v>
      </c>
      <c r="AF74" s="127" t="s">
        <v>291</v>
      </c>
    </row>
    <row r="75" spans="1:32" s="40" customFormat="1" ht="77.45" customHeight="1" x14ac:dyDescent="0.25">
      <c r="A75" s="128"/>
      <c r="B75" s="128"/>
      <c r="C75" s="128"/>
      <c r="D75" s="128"/>
      <c r="E75" s="128"/>
      <c r="F75" s="128"/>
      <c r="G75" s="128"/>
      <c r="H75" s="128"/>
      <c r="I75" s="128"/>
      <c r="J75" s="128"/>
      <c r="K75" s="128"/>
      <c r="L75" s="128"/>
      <c r="M75" s="128"/>
      <c r="N75" s="128"/>
      <c r="O75" s="110" t="s">
        <v>311</v>
      </c>
      <c r="P75" s="87" t="s">
        <v>312</v>
      </c>
      <c r="Q75" s="87" t="s">
        <v>99</v>
      </c>
      <c r="R75" s="87">
        <v>0</v>
      </c>
      <c r="S75" s="87">
        <v>0</v>
      </c>
      <c r="T75" s="87">
        <v>0</v>
      </c>
      <c r="U75" s="87">
        <v>705</v>
      </c>
      <c r="V75" s="87">
        <v>650</v>
      </c>
      <c r="W75" s="87" t="s">
        <v>313</v>
      </c>
      <c r="X75" s="87">
        <v>705</v>
      </c>
      <c r="Y75" s="87">
        <v>705</v>
      </c>
      <c r="Z75" s="87">
        <v>705</v>
      </c>
      <c r="AA75" s="87">
        <v>705</v>
      </c>
      <c r="AB75" s="87">
        <v>705</v>
      </c>
      <c r="AC75" s="87">
        <v>705</v>
      </c>
      <c r="AD75" s="78">
        <v>705</v>
      </c>
      <c r="AE75" s="101">
        <f t="shared" si="7"/>
        <v>650</v>
      </c>
      <c r="AF75" s="128"/>
    </row>
    <row r="76" spans="1:32" s="40" customFormat="1" ht="220.5" x14ac:dyDescent="0.25">
      <c r="A76" s="87" t="s">
        <v>33</v>
      </c>
      <c r="B76" s="87" t="s">
        <v>34</v>
      </c>
      <c r="C76" s="87" t="s">
        <v>314</v>
      </c>
      <c r="D76" s="87" t="s">
        <v>282</v>
      </c>
      <c r="E76" s="87" t="s">
        <v>315</v>
      </c>
      <c r="F76" s="87" t="s">
        <v>316</v>
      </c>
      <c r="G76" s="87" t="s">
        <v>317</v>
      </c>
      <c r="H76" s="87" t="s">
        <v>318</v>
      </c>
      <c r="I76" s="87" t="s">
        <v>107</v>
      </c>
      <c r="J76" s="92">
        <v>9448979509</v>
      </c>
      <c r="K76" s="92">
        <v>9448979509</v>
      </c>
      <c r="L76" s="92">
        <v>6565292547</v>
      </c>
      <c r="M76" s="92">
        <v>575988709</v>
      </c>
      <c r="N76" s="87" t="s">
        <v>319</v>
      </c>
      <c r="O76" s="87" t="s">
        <v>320</v>
      </c>
      <c r="P76" s="87" t="s">
        <v>321</v>
      </c>
      <c r="Q76" s="87" t="s">
        <v>44</v>
      </c>
      <c r="R76" s="101">
        <v>0</v>
      </c>
      <c r="S76" s="101">
        <v>6000</v>
      </c>
      <c r="T76" s="101">
        <v>6744</v>
      </c>
      <c r="U76" s="101">
        <v>7000</v>
      </c>
      <c r="V76" s="87">
        <v>0</v>
      </c>
      <c r="W76" s="87" t="s">
        <v>322</v>
      </c>
      <c r="X76" s="101">
        <v>8000</v>
      </c>
      <c r="Y76" s="87"/>
      <c r="Z76" s="87"/>
      <c r="AA76" s="101">
        <v>9000</v>
      </c>
      <c r="AB76" s="87"/>
      <c r="AC76" s="87"/>
      <c r="AD76" s="101">
        <f>+_xlfn.IFS(Q76="Acumulado",S76+U76+X76+AA76,Q76="Capacidad",AA76,Q76="Flujo",AA76,Q76="Reducción",AA76,Q76="Stock",AA76)</f>
        <v>30000</v>
      </c>
      <c r="AE76" s="101">
        <f t="shared" si="7"/>
        <v>6744</v>
      </c>
      <c r="AF76" s="87" t="s">
        <v>323</v>
      </c>
    </row>
    <row r="77" spans="1:32" s="40" customFormat="1" ht="267.75" x14ac:dyDescent="0.25">
      <c r="A77" s="87" t="s">
        <v>33</v>
      </c>
      <c r="B77" s="87" t="s">
        <v>34</v>
      </c>
      <c r="C77" s="87" t="s">
        <v>324</v>
      </c>
      <c r="D77" s="87" t="s">
        <v>282</v>
      </c>
      <c r="E77" s="87" t="s">
        <v>325</v>
      </c>
      <c r="F77" s="87" t="s">
        <v>326</v>
      </c>
      <c r="G77" s="87" t="s">
        <v>327</v>
      </c>
      <c r="H77" s="87"/>
      <c r="I77" s="87" t="s">
        <v>328</v>
      </c>
      <c r="J77" s="92">
        <v>34252422340</v>
      </c>
      <c r="K77" s="92">
        <v>16939368978</v>
      </c>
      <c r="L77" s="92">
        <v>26528247498</v>
      </c>
      <c r="M77" s="92">
        <v>4368940895</v>
      </c>
      <c r="N77" s="87" t="s">
        <v>329</v>
      </c>
      <c r="O77" s="87" t="s">
        <v>330</v>
      </c>
      <c r="P77" s="87" t="s">
        <v>331</v>
      </c>
      <c r="Q77" s="87" t="s">
        <v>91</v>
      </c>
      <c r="R77" s="87">
        <v>35</v>
      </c>
      <c r="S77" s="87">
        <v>37</v>
      </c>
      <c r="T77" s="87">
        <v>36</v>
      </c>
      <c r="U77" s="87">
        <v>35</v>
      </c>
      <c r="V77" s="87">
        <v>36</v>
      </c>
      <c r="W77" s="87" t="s">
        <v>332</v>
      </c>
      <c r="X77" s="87">
        <v>35</v>
      </c>
      <c r="Y77" s="87"/>
      <c r="Z77" s="87"/>
      <c r="AA77" s="87">
        <v>47</v>
      </c>
      <c r="AB77" s="87"/>
      <c r="AC77" s="87"/>
      <c r="AD77" s="87">
        <f>+_xlfn.IFS(Q77="Acumulado",S77+U77+X77+AA77,Q77="Capacidad",AA77,Q77="Flujo",AA77,Q77="Reducción",AA77,Q77="Stock",AA77)</f>
        <v>47</v>
      </c>
      <c r="AE77" s="101">
        <f t="shared" si="7"/>
        <v>36</v>
      </c>
      <c r="AF77" s="87" t="s">
        <v>333</v>
      </c>
    </row>
    <row r="78" spans="1:32" s="40" customFormat="1" ht="120.75" customHeight="1" x14ac:dyDescent="0.25">
      <c r="A78" s="87" t="s">
        <v>33</v>
      </c>
      <c r="B78" s="87" t="s">
        <v>34</v>
      </c>
      <c r="C78" s="87" t="s">
        <v>58</v>
      </c>
      <c r="D78" s="87" t="s">
        <v>282</v>
      </c>
      <c r="E78" s="87" t="s">
        <v>334</v>
      </c>
      <c r="F78" s="87" t="s">
        <v>335</v>
      </c>
      <c r="G78" s="87" t="s">
        <v>336</v>
      </c>
      <c r="H78" s="87"/>
      <c r="I78" s="87" t="s">
        <v>328</v>
      </c>
      <c r="J78" s="92">
        <v>203776757187</v>
      </c>
      <c r="K78" s="92">
        <v>202990291893</v>
      </c>
      <c r="L78" s="92">
        <v>150011137574</v>
      </c>
      <c r="M78" s="92">
        <v>2041817632</v>
      </c>
      <c r="N78" s="87" t="s">
        <v>337</v>
      </c>
      <c r="O78" s="87" t="s">
        <v>338</v>
      </c>
      <c r="P78" s="87" t="s">
        <v>339</v>
      </c>
      <c r="Q78" s="87" t="s">
        <v>91</v>
      </c>
      <c r="R78" s="101">
        <v>5638</v>
      </c>
      <c r="S78" s="101">
        <v>5638</v>
      </c>
      <c r="T78" s="101">
        <v>1231</v>
      </c>
      <c r="U78" s="101">
        <v>2290</v>
      </c>
      <c r="V78" s="101">
        <v>1231</v>
      </c>
      <c r="W78" s="87" t="s">
        <v>340</v>
      </c>
      <c r="X78" s="101">
        <v>7806</v>
      </c>
      <c r="Y78" s="87"/>
      <c r="Z78" s="87"/>
      <c r="AA78" s="101">
        <v>10000</v>
      </c>
      <c r="AB78" s="87"/>
      <c r="AC78" s="87"/>
      <c r="AD78" s="101">
        <f>+_xlfn.IFS(Q78="Acumulado",S78+U78+X78+AA78,Q78="Capacidad",AA78,Q78="Flujo",AA78,Q78="Reducción",AA78,Q78="Stock",AA78)</f>
        <v>10000</v>
      </c>
      <c r="AE78" s="101">
        <f t="shared" si="7"/>
        <v>1231</v>
      </c>
      <c r="AF78" s="87" t="s">
        <v>333</v>
      </c>
    </row>
    <row r="79" spans="1:32" s="40" customFormat="1" ht="157.5" x14ac:dyDescent="0.25">
      <c r="A79" s="87" t="s">
        <v>33</v>
      </c>
      <c r="B79" s="87" t="s">
        <v>34</v>
      </c>
      <c r="C79" s="87" t="s">
        <v>58</v>
      </c>
      <c r="D79" s="87" t="s">
        <v>282</v>
      </c>
      <c r="E79" s="87" t="s">
        <v>341</v>
      </c>
      <c r="F79" s="87" t="s">
        <v>342</v>
      </c>
      <c r="G79" s="87" t="s">
        <v>343</v>
      </c>
      <c r="H79" s="87"/>
      <c r="I79" s="87" t="s">
        <v>328</v>
      </c>
      <c r="J79" s="92">
        <v>75173394309</v>
      </c>
      <c r="K79" s="92">
        <v>51534733268</v>
      </c>
      <c r="L79" s="92">
        <v>222916614928</v>
      </c>
      <c r="M79" s="92">
        <v>2244636890</v>
      </c>
      <c r="N79" s="87" t="s">
        <v>344</v>
      </c>
      <c r="O79" s="87" t="s">
        <v>345</v>
      </c>
      <c r="P79" s="87" t="s">
        <v>346</v>
      </c>
      <c r="Q79" s="87" t="s">
        <v>44</v>
      </c>
      <c r="R79" s="101">
        <v>5803</v>
      </c>
      <c r="S79" s="101">
        <v>0</v>
      </c>
      <c r="T79" s="87">
        <v>0</v>
      </c>
      <c r="U79" s="101">
        <v>200000</v>
      </c>
      <c r="V79" s="101">
        <v>90467</v>
      </c>
      <c r="W79" s="87" t="s">
        <v>347</v>
      </c>
      <c r="X79" s="101">
        <v>152000</v>
      </c>
      <c r="Y79" s="87"/>
      <c r="Z79" s="87"/>
      <c r="AA79" s="101">
        <v>145000</v>
      </c>
      <c r="AB79" s="87"/>
      <c r="AC79" s="87"/>
      <c r="AD79" s="101">
        <v>497000</v>
      </c>
      <c r="AE79" s="101">
        <f t="shared" si="7"/>
        <v>90467</v>
      </c>
      <c r="AF79" s="87" t="s">
        <v>333</v>
      </c>
    </row>
    <row r="80" spans="1:32" s="40" customFormat="1" ht="409.5" x14ac:dyDescent="0.25">
      <c r="A80" s="87" t="s">
        <v>33</v>
      </c>
      <c r="B80" s="87" t="s">
        <v>34</v>
      </c>
      <c r="C80" s="87" t="s">
        <v>35</v>
      </c>
      <c r="D80" s="87" t="s">
        <v>282</v>
      </c>
      <c r="E80" s="87" t="s">
        <v>275</v>
      </c>
      <c r="F80" s="87" t="s">
        <v>348</v>
      </c>
      <c r="G80" s="87" t="s">
        <v>349</v>
      </c>
      <c r="H80" s="87"/>
      <c r="I80" s="87" t="s">
        <v>107</v>
      </c>
      <c r="J80" s="92">
        <v>4109988338</v>
      </c>
      <c r="K80" s="92">
        <v>4109988338</v>
      </c>
      <c r="L80" s="92">
        <v>6000000000</v>
      </c>
      <c r="M80" s="92">
        <v>6000000000</v>
      </c>
      <c r="N80" s="87" t="s">
        <v>350</v>
      </c>
      <c r="O80" s="87" t="s">
        <v>351</v>
      </c>
      <c r="P80" s="107" t="s">
        <v>352</v>
      </c>
      <c r="Q80" s="87" t="s">
        <v>44</v>
      </c>
      <c r="R80" s="87">
        <v>17</v>
      </c>
      <c r="S80" s="87">
        <v>17</v>
      </c>
      <c r="T80" s="87">
        <v>17</v>
      </c>
      <c r="U80" s="87">
        <v>23</v>
      </c>
      <c r="V80" s="87">
        <v>8</v>
      </c>
      <c r="W80" s="87" t="s">
        <v>353</v>
      </c>
      <c r="X80" s="87">
        <v>24</v>
      </c>
      <c r="Y80" s="87"/>
      <c r="Z80" s="87"/>
      <c r="AA80" s="87">
        <v>26</v>
      </c>
      <c r="AB80" s="87"/>
      <c r="AC80" s="87"/>
      <c r="AD80" s="87">
        <f>+_xlfn.IFS(Q80="Acumulado",S80+U80+X80+AA80,Q80="Capacidad",AA80,Q80="Flujo",AA80,Q80="Reducción",AA80,Q80="Stock",AA80)</f>
        <v>90</v>
      </c>
      <c r="AE80" s="101">
        <f t="shared" si="7"/>
        <v>25</v>
      </c>
      <c r="AF80" s="87" t="s">
        <v>111</v>
      </c>
    </row>
    <row r="81" spans="1:32" s="40" customFormat="1" ht="78.75" x14ac:dyDescent="0.25">
      <c r="A81" s="91" t="s">
        <v>33</v>
      </c>
      <c r="B81" s="91" t="s">
        <v>34</v>
      </c>
      <c r="C81" s="91" t="s">
        <v>35</v>
      </c>
      <c r="D81" s="91" t="s">
        <v>282</v>
      </c>
      <c r="E81" s="91" t="s">
        <v>275</v>
      </c>
      <c r="F81" s="91" t="s">
        <v>354</v>
      </c>
      <c r="G81" s="91" t="s">
        <v>355</v>
      </c>
      <c r="H81" s="91" t="s">
        <v>123</v>
      </c>
      <c r="I81" s="91" t="s">
        <v>124</v>
      </c>
      <c r="J81" s="84"/>
      <c r="K81" s="84"/>
      <c r="L81" s="84"/>
      <c r="M81" s="84"/>
      <c r="N81" s="91"/>
      <c r="O81" s="91" t="s">
        <v>356</v>
      </c>
      <c r="P81" s="91" t="s">
        <v>357</v>
      </c>
      <c r="Q81" s="91" t="s">
        <v>99</v>
      </c>
      <c r="R81" s="102">
        <v>0</v>
      </c>
      <c r="S81" s="102">
        <v>1</v>
      </c>
      <c r="T81" s="102">
        <v>1</v>
      </c>
      <c r="U81" s="102">
        <v>0</v>
      </c>
      <c r="V81" s="91"/>
      <c r="W81" s="91"/>
      <c r="X81" s="102">
        <v>0</v>
      </c>
      <c r="Y81" s="91"/>
      <c r="Z81" s="91"/>
      <c r="AA81" s="102">
        <v>0</v>
      </c>
      <c r="AB81" s="91"/>
      <c r="AC81" s="91"/>
      <c r="AD81" s="103">
        <f>+_xlfn.IFS(Q81="Acumulado",S81+U81+X81+AA81,Q81="Capacidad",S81,Q81="Flujo",S81,Q81="Reducción",S81,Q81="Stock",S81)</f>
        <v>1</v>
      </c>
      <c r="AE81" s="103">
        <f>+_xlfn.IFS(Q81="Acumulado",T81+V81+Y81+AB81,Q81="Capacidad",V81,Q81="Flujo",T81,Q81="Reducción",T81,Q81="Stock",V81)</f>
        <v>1</v>
      </c>
      <c r="AF81" s="91" t="s">
        <v>256</v>
      </c>
    </row>
    <row r="82" spans="1:32" s="40" customFormat="1" ht="87" customHeight="1" x14ac:dyDescent="0.25">
      <c r="A82" s="129" t="s">
        <v>33</v>
      </c>
      <c r="B82" s="129" t="s">
        <v>153</v>
      </c>
      <c r="C82" s="129" t="s">
        <v>358</v>
      </c>
      <c r="D82" s="129" t="s">
        <v>359</v>
      </c>
      <c r="E82" s="129" t="s">
        <v>360</v>
      </c>
      <c r="F82" s="129" t="s">
        <v>107</v>
      </c>
      <c r="G82" s="129" t="s">
        <v>361</v>
      </c>
      <c r="H82" s="129" t="s">
        <v>362</v>
      </c>
      <c r="I82" s="129" t="s">
        <v>107</v>
      </c>
      <c r="J82" s="140">
        <v>16314586842</v>
      </c>
      <c r="K82" s="140">
        <v>16273408091</v>
      </c>
      <c r="L82" s="140">
        <v>18298273804</v>
      </c>
      <c r="M82" s="140">
        <v>3684405939.0999999</v>
      </c>
      <c r="N82" s="129" t="s">
        <v>319</v>
      </c>
      <c r="O82" s="87" t="s">
        <v>363</v>
      </c>
      <c r="P82" s="87" t="s">
        <v>364</v>
      </c>
      <c r="Q82" s="87" t="s">
        <v>44</v>
      </c>
      <c r="R82" s="101">
        <v>9674719</v>
      </c>
      <c r="S82" s="101">
        <v>800000</v>
      </c>
      <c r="T82" s="101">
        <v>823654</v>
      </c>
      <c r="U82" s="101">
        <v>1000000</v>
      </c>
      <c r="V82" s="87">
        <v>0</v>
      </c>
      <c r="W82" s="87" t="s">
        <v>365</v>
      </c>
      <c r="X82" s="101">
        <v>850000</v>
      </c>
      <c r="Y82" s="87"/>
      <c r="Z82" s="87"/>
      <c r="AA82" s="101">
        <v>1050000</v>
      </c>
      <c r="AB82" s="87"/>
      <c r="AC82" s="87"/>
      <c r="AD82" s="101">
        <f t="shared" ref="AD82:AD88" si="8">+_xlfn.IFS(Q82="Acumulado",S82+U82+X82+AA82,Q82="Capacidad",AA82,Q82="Flujo",AA82,Q82="Reducción",AA82,Q82="Stock",AA82)</f>
        <v>3700000</v>
      </c>
      <c r="AE82" s="101">
        <f t="shared" ref="AE82:AE105" si="9">+_xlfn.IFS(Q82="Acumulado",T82+V82+Y82+AB82,Q82="Capacidad",V82,Q82="Flujo",V82,Q82="Reducción",T82,Q82="Stock",V82)</f>
        <v>823654</v>
      </c>
      <c r="AF82" s="129" t="s">
        <v>323</v>
      </c>
    </row>
    <row r="83" spans="1:32" s="40" customFormat="1" ht="87" customHeight="1" x14ac:dyDescent="0.25">
      <c r="A83" s="129"/>
      <c r="B83" s="129"/>
      <c r="C83" s="129"/>
      <c r="D83" s="129"/>
      <c r="E83" s="129"/>
      <c r="F83" s="129"/>
      <c r="G83" s="129"/>
      <c r="H83" s="129"/>
      <c r="I83" s="129"/>
      <c r="J83" s="140"/>
      <c r="K83" s="140"/>
      <c r="L83" s="140"/>
      <c r="M83" s="140"/>
      <c r="N83" s="129"/>
      <c r="O83" s="87" t="s">
        <v>366</v>
      </c>
      <c r="P83" s="87" t="s">
        <v>367</v>
      </c>
      <c r="Q83" s="87" t="s">
        <v>44</v>
      </c>
      <c r="R83" s="101">
        <v>0</v>
      </c>
      <c r="S83" s="101">
        <v>90000</v>
      </c>
      <c r="T83" s="101">
        <v>106650</v>
      </c>
      <c r="U83" s="101">
        <v>120000</v>
      </c>
      <c r="V83" s="87">
        <v>0</v>
      </c>
      <c r="W83" s="87" t="s">
        <v>368</v>
      </c>
      <c r="X83" s="101">
        <v>140000</v>
      </c>
      <c r="Y83" s="87"/>
      <c r="Z83" s="87"/>
      <c r="AA83" s="101">
        <v>150000</v>
      </c>
      <c r="AB83" s="87"/>
      <c r="AC83" s="87"/>
      <c r="AD83" s="101">
        <f t="shared" si="8"/>
        <v>500000</v>
      </c>
      <c r="AE83" s="101">
        <f t="shared" si="9"/>
        <v>106650</v>
      </c>
      <c r="AF83" s="129"/>
    </row>
    <row r="84" spans="1:32" s="40" customFormat="1" ht="87" customHeight="1" x14ac:dyDescent="0.25">
      <c r="A84" s="129"/>
      <c r="B84" s="129"/>
      <c r="C84" s="129"/>
      <c r="D84" s="129"/>
      <c r="E84" s="129"/>
      <c r="F84" s="129"/>
      <c r="G84" s="129"/>
      <c r="H84" s="129"/>
      <c r="I84" s="129"/>
      <c r="J84" s="140"/>
      <c r="K84" s="140"/>
      <c r="L84" s="140"/>
      <c r="M84" s="140"/>
      <c r="N84" s="129"/>
      <c r="O84" s="87" t="s">
        <v>369</v>
      </c>
      <c r="P84" s="87" t="s">
        <v>370</v>
      </c>
      <c r="Q84" s="87" t="s">
        <v>44</v>
      </c>
      <c r="R84" s="101">
        <v>0</v>
      </c>
      <c r="S84" s="101">
        <v>1500</v>
      </c>
      <c r="T84" s="87">
        <v>1500</v>
      </c>
      <c r="U84" s="101">
        <v>1500</v>
      </c>
      <c r="V84" s="87">
        <v>0</v>
      </c>
      <c r="W84" s="87" t="s">
        <v>371</v>
      </c>
      <c r="X84" s="101">
        <v>1500</v>
      </c>
      <c r="Y84" s="87"/>
      <c r="Z84" s="87"/>
      <c r="AA84" s="101">
        <v>1500</v>
      </c>
      <c r="AB84" s="87"/>
      <c r="AC84" s="87"/>
      <c r="AD84" s="101">
        <f t="shared" si="8"/>
        <v>6000</v>
      </c>
      <c r="AE84" s="101">
        <f t="shared" si="9"/>
        <v>1500</v>
      </c>
      <c r="AF84" s="129"/>
    </row>
    <row r="85" spans="1:32" s="40" customFormat="1" ht="87" customHeight="1" x14ac:dyDescent="0.25">
      <c r="A85" s="129"/>
      <c r="B85" s="129"/>
      <c r="C85" s="129"/>
      <c r="D85" s="129"/>
      <c r="E85" s="129"/>
      <c r="F85" s="129"/>
      <c r="G85" s="129"/>
      <c r="H85" s="129"/>
      <c r="I85" s="129"/>
      <c r="J85" s="140"/>
      <c r="K85" s="140"/>
      <c r="L85" s="140"/>
      <c r="M85" s="140"/>
      <c r="N85" s="129"/>
      <c r="O85" s="87" t="s">
        <v>372</v>
      </c>
      <c r="P85" s="87" t="s">
        <v>373</v>
      </c>
      <c r="Q85" s="87" t="s">
        <v>91</v>
      </c>
      <c r="R85" s="101">
        <v>122278</v>
      </c>
      <c r="S85" s="101">
        <v>150000</v>
      </c>
      <c r="T85" s="101">
        <v>122278</v>
      </c>
      <c r="U85" s="101">
        <v>200000</v>
      </c>
      <c r="V85" s="101">
        <v>122278</v>
      </c>
      <c r="W85" s="87" t="s">
        <v>374</v>
      </c>
      <c r="X85" s="101">
        <v>250000</v>
      </c>
      <c r="Y85" s="87"/>
      <c r="Z85" s="87"/>
      <c r="AA85" s="101">
        <v>360000</v>
      </c>
      <c r="AB85" s="87"/>
      <c r="AC85" s="87"/>
      <c r="AD85" s="101">
        <f t="shared" si="8"/>
        <v>360000</v>
      </c>
      <c r="AE85" s="101">
        <f t="shared" si="9"/>
        <v>122278</v>
      </c>
      <c r="AF85" s="129"/>
    </row>
    <row r="86" spans="1:32" s="40" customFormat="1" ht="63" customHeight="1" x14ac:dyDescent="0.25">
      <c r="A86" s="127" t="s">
        <v>33</v>
      </c>
      <c r="B86" s="127" t="s">
        <v>34</v>
      </c>
      <c r="C86" s="127" t="s">
        <v>35</v>
      </c>
      <c r="D86" s="127" t="s">
        <v>359</v>
      </c>
      <c r="E86" s="127" t="s">
        <v>375</v>
      </c>
      <c r="F86" s="127" t="s">
        <v>376</v>
      </c>
      <c r="G86" s="127" t="s">
        <v>377</v>
      </c>
      <c r="H86" s="127" t="s">
        <v>378</v>
      </c>
      <c r="I86" s="127" t="s">
        <v>107</v>
      </c>
      <c r="J86" s="134">
        <v>3968615597</v>
      </c>
      <c r="K86" s="134">
        <v>3968615597</v>
      </c>
      <c r="L86" s="134">
        <v>5500000000</v>
      </c>
      <c r="M86" s="134">
        <v>5500000000</v>
      </c>
      <c r="N86" s="127" t="s">
        <v>379</v>
      </c>
      <c r="O86" s="87" t="s">
        <v>380</v>
      </c>
      <c r="P86" s="87" t="s">
        <v>381</v>
      </c>
      <c r="Q86" s="87" t="s">
        <v>44</v>
      </c>
      <c r="R86" s="87">
        <v>5</v>
      </c>
      <c r="S86" s="87">
        <v>6</v>
      </c>
      <c r="T86" s="87">
        <v>5</v>
      </c>
      <c r="U86" s="87">
        <v>7</v>
      </c>
      <c r="V86" s="87">
        <v>0</v>
      </c>
      <c r="W86" s="87" t="s">
        <v>382</v>
      </c>
      <c r="X86" s="87">
        <v>8</v>
      </c>
      <c r="Y86" s="87"/>
      <c r="Z86" s="87"/>
      <c r="AA86" s="87">
        <v>9</v>
      </c>
      <c r="AB86" s="87"/>
      <c r="AC86" s="87"/>
      <c r="AD86" s="87">
        <f t="shared" si="8"/>
        <v>30</v>
      </c>
      <c r="AE86" s="101">
        <f t="shared" si="9"/>
        <v>5</v>
      </c>
      <c r="AF86" s="127" t="s">
        <v>111</v>
      </c>
    </row>
    <row r="87" spans="1:32" s="40" customFormat="1" ht="110.25" x14ac:dyDescent="0.25">
      <c r="A87" s="128"/>
      <c r="B87" s="128"/>
      <c r="C87" s="128"/>
      <c r="D87" s="128"/>
      <c r="E87" s="128"/>
      <c r="F87" s="128"/>
      <c r="G87" s="128"/>
      <c r="H87" s="128"/>
      <c r="I87" s="128"/>
      <c r="J87" s="136"/>
      <c r="K87" s="136"/>
      <c r="L87" s="136"/>
      <c r="M87" s="136"/>
      <c r="N87" s="128"/>
      <c r="O87" s="87" t="s">
        <v>383</v>
      </c>
      <c r="P87" s="87" t="s">
        <v>383</v>
      </c>
      <c r="Q87" s="87" t="s">
        <v>44</v>
      </c>
      <c r="R87" s="87">
        <v>0</v>
      </c>
      <c r="S87" s="101">
        <v>2866</v>
      </c>
      <c r="T87" s="87">
        <v>0</v>
      </c>
      <c r="U87" s="101">
        <v>3702</v>
      </c>
      <c r="V87" s="101">
        <v>1971</v>
      </c>
      <c r="W87" s="101" t="s">
        <v>384</v>
      </c>
      <c r="X87" s="101">
        <v>3712</v>
      </c>
      <c r="Y87" s="101"/>
      <c r="Z87" s="101"/>
      <c r="AA87" s="101">
        <v>1720</v>
      </c>
      <c r="AB87" s="101"/>
      <c r="AC87" s="101"/>
      <c r="AD87" s="101">
        <f t="shared" si="8"/>
        <v>12000</v>
      </c>
      <c r="AE87" s="101">
        <f t="shared" si="9"/>
        <v>1971</v>
      </c>
      <c r="AF87" s="128"/>
    </row>
    <row r="88" spans="1:32" s="40" customFormat="1" ht="172.5" customHeight="1" x14ac:dyDescent="0.25">
      <c r="A88" s="87" t="s">
        <v>33</v>
      </c>
      <c r="B88" s="87" t="s">
        <v>34</v>
      </c>
      <c r="C88" s="87" t="s">
        <v>35</v>
      </c>
      <c r="D88" s="87" t="s">
        <v>359</v>
      </c>
      <c r="E88" s="87" t="s">
        <v>375</v>
      </c>
      <c r="F88" s="87" t="s">
        <v>385</v>
      </c>
      <c r="G88" s="87" t="s">
        <v>386</v>
      </c>
      <c r="H88" s="87" t="s">
        <v>387</v>
      </c>
      <c r="I88" s="87" t="s">
        <v>107</v>
      </c>
      <c r="J88" s="92">
        <v>4418740110</v>
      </c>
      <c r="K88" s="92">
        <v>4418740110</v>
      </c>
      <c r="L88" s="92">
        <v>7000000000</v>
      </c>
      <c r="M88" s="92">
        <v>7000000000</v>
      </c>
      <c r="N88" s="87" t="s">
        <v>388</v>
      </c>
      <c r="O88" s="87" t="s">
        <v>389</v>
      </c>
      <c r="P88" s="87" t="s">
        <v>390</v>
      </c>
      <c r="Q88" s="87" t="s">
        <v>44</v>
      </c>
      <c r="R88" s="101">
        <v>60000</v>
      </c>
      <c r="S88" s="101">
        <v>100000</v>
      </c>
      <c r="T88" s="101">
        <v>112626</v>
      </c>
      <c r="U88" s="101">
        <v>100000</v>
      </c>
      <c r="V88" s="101">
        <v>30734</v>
      </c>
      <c r="W88" s="87" t="s">
        <v>391</v>
      </c>
      <c r="X88" s="101">
        <v>100000</v>
      </c>
      <c r="Y88" s="87"/>
      <c r="Z88" s="87"/>
      <c r="AA88" s="101">
        <v>100000</v>
      </c>
      <c r="AB88" s="87"/>
      <c r="AC88" s="87"/>
      <c r="AD88" s="101">
        <f t="shared" si="8"/>
        <v>400000</v>
      </c>
      <c r="AE88" s="101">
        <f t="shared" si="9"/>
        <v>143360</v>
      </c>
      <c r="AF88" s="87" t="s">
        <v>111</v>
      </c>
    </row>
    <row r="89" spans="1:32" s="40" customFormat="1" ht="31.5" x14ac:dyDescent="0.25">
      <c r="A89" s="131" t="s">
        <v>33</v>
      </c>
      <c r="B89" s="131" t="s">
        <v>120</v>
      </c>
      <c r="C89" s="131" t="s">
        <v>392</v>
      </c>
      <c r="D89" s="131" t="s">
        <v>359</v>
      </c>
      <c r="E89" s="131" t="s">
        <v>393</v>
      </c>
      <c r="F89" s="131" t="s">
        <v>394</v>
      </c>
      <c r="G89" s="131" t="s">
        <v>395</v>
      </c>
      <c r="H89" s="131" t="s">
        <v>123</v>
      </c>
      <c r="I89" s="131" t="s">
        <v>124</v>
      </c>
      <c r="J89" s="131"/>
      <c r="K89" s="131"/>
      <c r="L89" s="131"/>
      <c r="M89" s="131"/>
      <c r="N89" s="131"/>
      <c r="O89" s="91" t="s">
        <v>396</v>
      </c>
      <c r="P89" s="91" t="s">
        <v>397</v>
      </c>
      <c r="Q89" s="91" t="s">
        <v>44</v>
      </c>
      <c r="R89" s="91">
        <v>0</v>
      </c>
      <c r="S89" s="91">
        <v>1</v>
      </c>
      <c r="T89" s="91">
        <v>1</v>
      </c>
      <c r="U89" s="91">
        <v>0</v>
      </c>
      <c r="V89" s="91"/>
      <c r="W89" s="91"/>
      <c r="X89" s="91">
        <v>0</v>
      </c>
      <c r="Y89" s="91"/>
      <c r="Z89" s="91"/>
      <c r="AA89" s="91">
        <v>0</v>
      </c>
      <c r="AB89" s="91"/>
      <c r="AC89" s="91"/>
      <c r="AD89" s="91">
        <f t="shared" ref="AD89:AD107" si="10">+_xlfn.IFS(Q89="Acumulado",S89+U89+X89+AA89,Q89="Capacidad",AA89,Q89="Flujo",AA89,Q89="Reducción",AA89,Q89="Stock",AA89)</f>
        <v>1</v>
      </c>
      <c r="AE89" s="104">
        <f t="shared" si="9"/>
        <v>1</v>
      </c>
      <c r="AF89" s="131" t="s">
        <v>176</v>
      </c>
    </row>
    <row r="90" spans="1:32" s="40" customFormat="1" ht="126" x14ac:dyDescent="0.25">
      <c r="A90" s="132"/>
      <c r="B90" s="132"/>
      <c r="C90" s="132"/>
      <c r="D90" s="132"/>
      <c r="E90" s="132"/>
      <c r="F90" s="132"/>
      <c r="G90" s="132"/>
      <c r="H90" s="132"/>
      <c r="I90" s="132"/>
      <c r="J90" s="132"/>
      <c r="K90" s="132"/>
      <c r="L90" s="132"/>
      <c r="M90" s="132"/>
      <c r="N90" s="132"/>
      <c r="O90" s="91" t="s">
        <v>398</v>
      </c>
      <c r="P90" s="91" t="s">
        <v>399</v>
      </c>
      <c r="Q90" s="91" t="s">
        <v>44</v>
      </c>
      <c r="R90" s="91">
        <v>0</v>
      </c>
      <c r="S90" s="91">
        <v>0</v>
      </c>
      <c r="T90" s="91">
        <v>0</v>
      </c>
      <c r="U90" s="91">
        <v>20</v>
      </c>
      <c r="V90" s="91">
        <v>9</v>
      </c>
      <c r="W90" s="91" t="s">
        <v>400</v>
      </c>
      <c r="X90" s="91">
        <v>20</v>
      </c>
      <c r="Y90" s="91"/>
      <c r="Z90" s="91"/>
      <c r="AA90" s="91">
        <v>20</v>
      </c>
      <c r="AB90" s="91"/>
      <c r="AC90" s="91"/>
      <c r="AD90" s="91">
        <f t="shared" si="10"/>
        <v>60</v>
      </c>
      <c r="AE90" s="104">
        <f t="shared" si="9"/>
        <v>9</v>
      </c>
      <c r="AF90" s="132"/>
    </row>
    <row r="91" spans="1:32" s="40" customFormat="1" ht="63" x14ac:dyDescent="0.25">
      <c r="A91" s="133"/>
      <c r="B91" s="133"/>
      <c r="C91" s="133"/>
      <c r="D91" s="133"/>
      <c r="E91" s="133"/>
      <c r="F91" s="133"/>
      <c r="G91" s="133"/>
      <c r="H91" s="133"/>
      <c r="I91" s="133"/>
      <c r="J91" s="133"/>
      <c r="K91" s="133"/>
      <c r="L91" s="133"/>
      <c r="M91" s="133"/>
      <c r="N91" s="133"/>
      <c r="O91" s="91" t="s">
        <v>401</v>
      </c>
      <c r="P91" s="91" t="s">
        <v>402</v>
      </c>
      <c r="Q91" s="91" t="s">
        <v>44</v>
      </c>
      <c r="R91" s="91">
        <v>0</v>
      </c>
      <c r="S91" s="91">
        <v>0</v>
      </c>
      <c r="T91" s="91">
        <v>0</v>
      </c>
      <c r="U91" s="91">
        <v>1</v>
      </c>
      <c r="V91" s="91">
        <v>0.4</v>
      </c>
      <c r="W91" s="91" t="s">
        <v>403</v>
      </c>
      <c r="X91" s="91">
        <v>1</v>
      </c>
      <c r="Y91" s="91"/>
      <c r="Z91" s="91"/>
      <c r="AA91" s="91">
        <v>1</v>
      </c>
      <c r="AB91" s="91"/>
      <c r="AC91" s="91"/>
      <c r="AD91" s="91">
        <f t="shared" si="10"/>
        <v>3</v>
      </c>
      <c r="AE91" s="112">
        <f t="shared" si="9"/>
        <v>0.4</v>
      </c>
      <c r="AF91" s="133"/>
    </row>
    <row r="92" spans="1:32" s="40" customFormat="1" ht="60.75" customHeight="1" x14ac:dyDescent="0.25">
      <c r="A92" s="88" t="s">
        <v>33</v>
      </c>
      <c r="B92" s="88" t="s">
        <v>120</v>
      </c>
      <c r="C92" s="88" t="s">
        <v>392</v>
      </c>
      <c r="D92" s="88" t="s">
        <v>359</v>
      </c>
      <c r="E92" s="88" t="s">
        <v>37</v>
      </c>
      <c r="F92" s="89" t="s">
        <v>404</v>
      </c>
      <c r="G92" s="89" t="s">
        <v>405</v>
      </c>
      <c r="H92" s="89" t="s">
        <v>123</v>
      </c>
      <c r="I92" s="89" t="s">
        <v>124</v>
      </c>
      <c r="J92" s="89"/>
      <c r="K92" s="89"/>
      <c r="L92" s="89"/>
      <c r="M92" s="89"/>
      <c r="N92" s="89"/>
      <c r="O92" s="91" t="s">
        <v>253</v>
      </c>
      <c r="P92" s="91" t="s">
        <v>254</v>
      </c>
      <c r="Q92" s="91" t="s">
        <v>44</v>
      </c>
      <c r="R92" s="102">
        <v>0</v>
      </c>
      <c r="S92" s="102">
        <v>0</v>
      </c>
      <c r="T92" s="91"/>
      <c r="U92" s="102" t="s">
        <v>267</v>
      </c>
      <c r="V92" s="102">
        <v>0.27</v>
      </c>
      <c r="W92" s="91" t="s">
        <v>406</v>
      </c>
      <c r="X92" s="102" t="s">
        <v>269</v>
      </c>
      <c r="Y92" s="91"/>
      <c r="Z92" s="91"/>
      <c r="AA92" s="102">
        <v>0</v>
      </c>
      <c r="AB92" s="91"/>
      <c r="AC92" s="91"/>
      <c r="AD92" s="102">
        <v>1</v>
      </c>
      <c r="AE92" s="103">
        <f t="shared" si="9"/>
        <v>0.27</v>
      </c>
      <c r="AF92" s="89" t="s">
        <v>256</v>
      </c>
    </row>
    <row r="93" spans="1:32" s="40" customFormat="1" ht="126" x14ac:dyDescent="0.25">
      <c r="A93" s="88" t="s">
        <v>33</v>
      </c>
      <c r="B93" s="88" t="s">
        <v>120</v>
      </c>
      <c r="C93" s="88" t="s">
        <v>392</v>
      </c>
      <c r="D93" s="88" t="s">
        <v>359</v>
      </c>
      <c r="E93" s="88" t="s">
        <v>37</v>
      </c>
      <c r="F93" s="89" t="s">
        <v>407</v>
      </c>
      <c r="G93" s="89" t="s">
        <v>408</v>
      </c>
      <c r="H93" s="89" t="s">
        <v>123</v>
      </c>
      <c r="I93" s="89" t="s">
        <v>124</v>
      </c>
      <c r="J93" s="89"/>
      <c r="K93" s="89"/>
      <c r="L93" s="89"/>
      <c r="M93" s="89"/>
      <c r="N93" s="89"/>
      <c r="O93" s="91" t="s">
        <v>253</v>
      </c>
      <c r="P93" s="91" t="s">
        <v>254</v>
      </c>
      <c r="Q93" s="91" t="s">
        <v>44</v>
      </c>
      <c r="R93" s="102">
        <v>0</v>
      </c>
      <c r="S93" s="102">
        <v>0</v>
      </c>
      <c r="T93" s="91"/>
      <c r="U93" s="102">
        <v>1</v>
      </c>
      <c r="V93" s="102">
        <v>0.12</v>
      </c>
      <c r="W93" s="91" t="s">
        <v>409</v>
      </c>
      <c r="X93" s="102">
        <v>0</v>
      </c>
      <c r="Y93" s="91"/>
      <c r="Z93" s="91"/>
      <c r="AA93" s="102">
        <v>0</v>
      </c>
      <c r="AB93" s="91"/>
      <c r="AC93" s="91"/>
      <c r="AD93" s="103">
        <f t="shared" si="10"/>
        <v>1</v>
      </c>
      <c r="AE93" s="103">
        <f t="shared" si="9"/>
        <v>0.12</v>
      </c>
      <c r="AF93" s="89" t="s">
        <v>256</v>
      </c>
    </row>
    <row r="94" spans="1:32" s="40" customFormat="1" ht="141.75" x14ac:dyDescent="0.25">
      <c r="A94" s="88" t="s">
        <v>33</v>
      </c>
      <c r="B94" s="88" t="s">
        <v>120</v>
      </c>
      <c r="C94" s="88" t="s">
        <v>392</v>
      </c>
      <c r="D94" s="88" t="s">
        <v>359</v>
      </c>
      <c r="E94" s="88" t="s">
        <v>37</v>
      </c>
      <c r="F94" s="89" t="s">
        <v>410</v>
      </c>
      <c r="G94" s="89" t="s">
        <v>411</v>
      </c>
      <c r="H94" s="89" t="s">
        <v>123</v>
      </c>
      <c r="I94" s="89" t="s">
        <v>124</v>
      </c>
      <c r="J94" s="89"/>
      <c r="K94" s="89"/>
      <c r="L94" s="89"/>
      <c r="M94" s="89"/>
      <c r="N94" s="89"/>
      <c r="O94" s="91" t="s">
        <v>412</v>
      </c>
      <c r="P94" s="91" t="s">
        <v>413</v>
      </c>
      <c r="Q94" s="91" t="s">
        <v>44</v>
      </c>
      <c r="R94" s="91">
        <v>0</v>
      </c>
      <c r="S94" s="91">
        <v>0</v>
      </c>
      <c r="T94" s="91"/>
      <c r="U94" s="91">
        <v>6</v>
      </c>
      <c r="V94" s="91">
        <v>0</v>
      </c>
      <c r="W94" s="91" t="s">
        <v>414</v>
      </c>
      <c r="X94" s="91">
        <v>0</v>
      </c>
      <c r="Y94" s="91"/>
      <c r="Z94" s="91"/>
      <c r="AA94" s="91">
        <v>0</v>
      </c>
      <c r="AB94" s="91"/>
      <c r="AC94" s="91"/>
      <c r="AD94" s="85">
        <f t="shared" si="10"/>
        <v>6</v>
      </c>
      <c r="AE94" s="104">
        <f t="shared" si="9"/>
        <v>0</v>
      </c>
      <c r="AF94" s="89" t="s">
        <v>256</v>
      </c>
    </row>
    <row r="95" spans="1:32" s="40" customFormat="1" ht="30.95" customHeight="1" x14ac:dyDescent="0.25">
      <c r="A95" s="129" t="s">
        <v>33</v>
      </c>
      <c r="B95" s="129" t="s">
        <v>120</v>
      </c>
      <c r="C95" s="129" t="s">
        <v>415</v>
      </c>
      <c r="D95" s="129" t="s">
        <v>416</v>
      </c>
      <c r="E95" s="129" t="s">
        <v>417</v>
      </c>
      <c r="F95" s="129" t="s">
        <v>418</v>
      </c>
      <c r="G95" s="129" t="s">
        <v>419</v>
      </c>
      <c r="H95" s="129" t="s">
        <v>420</v>
      </c>
      <c r="I95" s="129" t="s">
        <v>421</v>
      </c>
      <c r="J95" s="140">
        <v>55408992633</v>
      </c>
      <c r="K95" s="140">
        <v>51409660114</v>
      </c>
      <c r="L95" s="140">
        <v>79000000000</v>
      </c>
      <c r="M95" s="140">
        <v>8272034174.7700005</v>
      </c>
      <c r="N95" s="129" t="s">
        <v>422</v>
      </c>
      <c r="O95" s="87" t="s">
        <v>423</v>
      </c>
      <c r="P95" s="87" t="s">
        <v>424</v>
      </c>
      <c r="Q95" s="87" t="s">
        <v>44</v>
      </c>
      <c r="R95" s="101">
        <v>0</v>
      </c>
      <c r="S95" s="101">
        <v>500000</v>
      </c>
      <c r="T95" s="101">
        <v>0</v>
      </c>
      <c r="U95" s="101">
        <v>1000000</v>
      </c>
      <c r="V95" s="87">
        <v>0</v>
      </c>
      <c r="W95" s="118" t="s">
        <v>425</v>
      </c>
      <c r="X95" s="101">
        <v>1000000</v>
      </c>
      <c r="Y95" s="87"/>
      <c r="Z95" s="87"/>
      <c r="AA95" s="101">
        <v>1000000</v>
      </c>
      <c r="AB95" s="87"/>
      <c r="AC95" s="87"/>
      <c r="AD95" s="101">
        <f t="shared" si="10"/>
        <v>3500000</v>
      </c>
      <c r="AE95" s="101">
        <f t="shared" si="9"/>
        <v>0</v>
      </c>
      <c r="AF95" s="129" t="s">
        <v>426</v>
      </c>
    </row>
    <row r="96" spans="1:32" s="40" customFormat="1" ht="28.5" customHeight="1" x14ac:dyDescent="0.25">
      <c r="A96" s="129"/>
      <c r="B96" s="129"/>
      <c r="C96" s="129"/>
      <c r="D96" s="129"/>
      <c r="E96" s="129"/>
      <c r="F96" s="129"/>
      <c r="G96" s="129"/>
      <c r="H96" s="129"/>
      <c r="I96" s="129"/>
      <c r="J96" s="140"/>
      <c r="K96" s="140"/>
      <c r="L96" s="140"/>
      <c r="M96" s="140"/>
      <c r="N96" s="129"/>
      <c r="O96" s="87" t="s">
        <v>427</v>
      </c>
      <c r="P96" s="87" t="s">
        <v>428</v>
      </c>
      <c r="Q96" s="87" t="s">
        <v>44</v>
      </c>
      <c r="R96" s="87">
        <v>0</v>
      </c>
      <c r="S96" s="87">
        <v>7</v>
      </c>
      <c r="T96" s="87">
        <v>2</v>
      </c>
      <c r="U96" s="87">
        <v>10</v>
      </c>
      <c r="V96" s="87">
        <v>3</v>
      </c>
      <c r="W96" s="118" t="s">
        <v>429</v>
      </c>
      <c r="X96" s="87">
        <v>10</v>
      </c>
      <c r="Y96" s="87"/>
      <c r="Z96" s="87"/>
      <c r="AA96" s="87">
        <v>7</v>
      </c>
      <c r="AB96" s="87"/>
      <c r="AC96" s="87"/>
      <c r="AD96" s="87">
        <f t="shared" si="10"/>
        <v>34</v>
      </c>
      <c r="AE96" s="101">
        <f t="shared" si="9"/>
        <v>5</v>
      </c>
      <c r="AF96" s="129"/>
    </row>
    <row r="97" spans="1:32" s="40" customFormat="1" ht="39" customHeight="1" x14ac:dyDescent="0.25">
      <c r="A97" s="129"/>
      <c r="B97" s="129"/>
      <c r="C97" s="129"/>
      <c r="D97" s="129"/>
      <c r="E97" s="129"/>
      <c r="F97" s="129"/>
      <c r="G97" s="129"/>
      <c r="H97" s="129"/>
      <c r="I97" s="129"/>
      <c r="J97" s="140"/>
      <c r="K97" s="140"/>
      <c r="L97" s="140"/>
      <c r="M97" s="140"/>
      <c r="N97" s="129"/>
      <c r="O97" s="87" t="s">
        <v>430</v>
      </c>
      <c r="P97" s="87" t="s">
        <v>431</v>
      </c>
      <c r="Q97" s="87" t="s">
        <v>91</v>
      </c>
      <c r="R97" s="108">
        <v>0.18</v>
      </c>
      <c r="S97" s="108">
        <v>0.21</v>
      </c>
      <c r="T97" s="108">
        <v>0.22720000000000001</v>
      </c>
      <c r="U97" s="108">
        <v>0.24</v>
      </c>
      <c r="V97" s="108">
        <v>0.24</v>
      </c>
      <c r="W97" s="118" t="s">
        <v>432</v>
      </c>
      <c r="X97" s="108">
        <v>0.27</v>
      </c>
      <c r="Y97" s="87"/>
      <c r="Z97" s="87"/>
      <c r="AA97" s="108">
        <v>0.3</v>
      </c>
      <c r="AB97" s="87"/>
      <c r="AC97" s="87"/>
      <c r="AD97" s="105">
        <f t="shared" si="10"/>
        <v>0.3</v>
      </c>
      <c r="AE97" s="105">
        <f t="shared" si="9"/>
        <v>0.24</v>
      </c>
      <c r="AF97" s="129"/>
    </row>
    <row r="98" spans="1:32" s="40" customFormat="1" ht="32.1" customHeight="1" x14ac:dyDescent="0.25">
      <c r="A98" s="129"/>
      <c r="B98" s="129"/>
      <c r="C98" s="129"/>
      <c r="D98" s="129"/>
      <c r="E98" s="129"/>
      <c r="F98" s="129"/>
      <c r="G98" s="129"/>
      <c r="H98" s="129"/>
      <c r="I98" s="129"/>
      <c r="J98" s="140"/>
      <c r="K98" s="140"/>
      <c r="L98" s="140"/>
      <c r="M98" s="140"/>
      <c r="N98" s="129"/>
      <c r="O98" s="87" t="s">
        <v>433</v>
      </c>
      <c r="P98" s="87" t="s">
        <v>434</v>
      </c>
      <c r="Q98" s="87" t="s">
        <v>91</v>
      </c>
      <c r="R98" s="108">
        <v>0.11</v>
      </c>
      <c r="S98" s="108">
        <v>0.25</v>
      </c>
      <c r="T98" s="108">
        <v>0.33</v>
      </c>
      <c r="U98" s="108">
        <v>0.5</v>
      </c>
      <c r="V98" s="108">
        <v>0.34833430742255989</v>
      </c>
      <c r="W98" s="118" t="s">
        <v>435</v>
      </c>
      <c r="X98" s="108">
        <v>0.75</v>
      </c>
      <c r="Y98" s="87"/>
      <c r="Z98" s="87"/>
      <c r="AA98" s="108">
        <v>0.9</v>
      </c>
      <c r="AB98" s="87"/>
      <c r="AC98" s="87"/>
      <c r="AD98" s="105">
        <f t="shared" si="10"/>
        <v>0.9</v>
      </c>
      <c r="AE98" s="105">
        <f t="shared" si="9"/>
        <v>0.34833430742255989</v>
      </c>
      <c r="AF98" s="129"/>
    </row>
    <row r="99" spans="1:32" s="40" customFormat="1" ht="41.45" customHeight="1" x14ac:dyDescent="0.25">
      <c r="A99" s="129"/>
      <c r="B99" s="129"/>
      <c r="C99" s="129"/>
      <c r="D99" s="129"/>
      <c r="E99" s="129"/>
      <c r="F99" s="129"/>
      <c r="G99" s="129"/>
      <c r="H99" s="129"/>
      <c r="I99" s="129"/>
      <c r="J99" s="140"/>
      <c r="K99" s="140"/>
      <c r="L99" s="140"/>
      <c r="M99" s="140"/>
      <c r="N99" s="129"/>
      <c r="O99" s="87" t="s">
        <v>436</v>
      </c>
      <c r="P99" s="87" t="s">
        <v>437</v>
      </c>
      <c r="Q99" s="87" t="s">
        <v>44</v>
      </c>
      <c r="R99" s="87">
        <v>20</v>
      </c>
      <c r="S99" s="87">
        <v>1</v>
      </c>
      <c r="T99" s="87">
        <v>3</v>
      </c>
      <c r="U99" s="87">
        <v>2</v>
      </c>
      <c r="V99" s="87">
        <v>1</v>
      </c>
      <c r="W99" s="118" t="s">
        <v>438</v>
      </c>
      <c r="X99" s="87">
        <v>2</v>
      </c>
      <c r="Y99" s="87"/>
      <c r="Z99" s="87"/>
      <c r="AA99" s="87">
        <v>1</v>
      </c>
      <c r="AB99" s="87"/>
      <c r="AC99" s="87"/>
      <c r="AD99" s="87">
        <f t="shared" si="10"/>
        <v>6</v>
      </c>
      <c r="AE99" s="101">
        <f t="shared" si="9"/>
        <v>4</v>
      </c>
      <c r="AF99" s="129"/>
    </row>
    <row r="100" spans="1:32" s="40" customFormat="1" ht="29.1" customHeight="1" x14ac:dyDescent="0.25">
      <c r="A100" s="129"/>
      <c r="B100" s="129"/>
      <c r="C100" s="129"/>
      <c r="D100" s="129"/>
      <c r="E100" s="129"/>
      <c r="F100" s="129"/>
      <c r="G100" s="129"/>
      <c r="H100" s="129"/>
      <c r="I100" s="129"/>
      <c r="J100" s="140"/>
      <c r="K100" s="140"/>
      <c r="L100" s="140"/>
      <c r="M100" s="140"/>
      <c r="N100" s="129"/>
      <c r="O100" s="87" t="s">
        <v>439</v>
      </c>
      <c r="P100" s="87" t="s">
        <v>440</v>
      </c>
      <c r="Q100" s="87" t="s">
        <v>91</v>
      </c>
      <c r="R100" s="108">
        <v>0.09</v>
      </c>
      <c r="S100" s="108">
        <v>0.15</v>
      </c>
      <c r="T100" s="108">
        <v>0.15</v>
      </c>
      <c r="U100" s="108">
        <v>0.25</v>
      </c>
      <c r="V100" s="108">
        <v>0.23</v>
      </c>
      <c r="W100" s="118" t="s">
        <v>441</v>
      </c>
      <c r="X100" s="108">
        <v>0.36</v>
      </c>
      <c r="Y100" s="87"/>
      <c r="Z100" s="87"/>
      <c r="AA100" s="108">
        <v>0.5</v>
      </c>
      <c r="AB100" s="87"/>
      <c r="AC100" s="87"/>
      <c r="AD100" s="105">
        <f t="shared" si="10"/>
        <v>0.5</v>
      </c>
      <c r="AE100" s="105">
        <f t="shared" si="9"/>
        <v>0.23</v>
      </c>
      <c r="AF100" s="129"/>
    </row>
    <row r="101" spans="1:32" s="40" customFormat="1" ht="35.450000000000003" customHeight="1" x14ac:dyDescent="0.25">
      <c r="A101" s="129"/>
      <c r="B101" s="129"/>
      <c r="C101" s="129"/>
      <c r="D101" s="129"/>
      <c r="E101" s="129"/>
      <c r="F101" s="129"/>
      <c r="G101" s="129"/>
      <c r="H101" s="129"/>
      <c r="I101" s="129"/>
      <c r="J101" s="140"/>
      <c r="K101" s="140"/>
      <c r="L101" s="140"/>
      <c r="M101" s="140"/>
      <c r="N101" s="129"/>
      <c r="O101" s="87" t="s">
        <v>439</v>
      </c>
      <c r="P101" s="87" t="s">
        <v>442</v>
      </c>
      <c r="Q101" s="87" t="s">
        <v>91</v>
      </c>
      <c r="R101" s="108">
        <v>0.01</v>
      </c>
      <c r="S101" s="108">
        <v>0.11</v>
      </c>
      <c r="T101" s="108">
        <v>0.11</v>
      </c>
      <c r="U101" s="108">
        <v>0.25</v>
      </c>
      <c r="V101" s="108">
        <v>0.17</v>
      </c>
      <c r="W101" s="118" t="s">
        <v>443</v>
      </c>
      <c r="X101" s="108">
        <v>0.41</v>
      </c>
      <c r="Y101" s="87"/>
      <c r="Z101" s="87"/>
      <c r="AA101" s="108">
        <v>0.6</v>
      </c>
      <c r="AB101" s="87"/>
      <c r="AC101" s="87"/>
      <c r="AD101" s="105">
        <f t="shared" si="10"/>
        <v>0.6</v>
      </c>
      <c r="AE101" s="105">
        <f t="shared" si="9"/>
        <v>0.17</v>
      </c>
      <c r="AF101" s="129"/>
    </row>
    <row r="102" spans="1:32" s="40" customFormat="1" ht="35.450000000000003" customHeight="1" x14ac:dyDescent="0.25">
      <c r="A102" s="129"/>
      <c r="B102" s="129"/>
      <c r="C102" s="129"/>
      <c r="D102" s="129"/>
      <c r="E102" s="129"/>
      <c r="F102" s="129"/>
      <c r="G102" s="129"/>
      <c r="H102" s="129"/>
      <c r="I102" s="129"/>
      <c r="J102" s="140"/>
      <c r="K102" s="140"/>
      <c r="L102" s="140"/>
      <c r="M102" s="140"/>
      <c r="N102" s="129"/>
      <c r="O102" s="87" t="s">
        <v>444</v>
      </c>
      <c r="P102" s="87" t="s">
        <v>445</v>
      </c>
      <c r="Q102" s="87" t="s">
        <v>44</v>
      </c>
      <c r="R102" s="87">
        <v>0</v>
      </c>
      <c r="S102" s="87">
        <v>10</v>
      </c>
      <c r="T102" s="87">
        <v>22</v>
      </c>
      <c r="U102" s="87">
        <v>50</v>
      </c>
      <c r="V102" s="87">
        <v>0</v>
      </c>
      <c r="W102" s="118" t="s">
        <v>446</v>
      </c>
      <c r="X102" s="87">
        <v>70</v>
      </c>
      <c r="Y102" s="87"/>
      <c r="Z102" s="87"/>
      <c r="AA102" s="87">
        <v>70</v>
      </c>
      <c r="AB102" s="87"/>
      <c r="AC102" s="87"/>
      <c r="AD102" s="87">
        <f t="shared" si="10"/>
        <v>200</v>
      </c>
      <c r="AE102" s="101">
        <f t="shared" si="9"/>
        <v>22</v>
      </c>
      <c r="AF102" s="129"/>
    </row>
    <row r="103" spans="1:32" s="40" customFormat="1" ht="35.450000000000003" customHeight="1" x14ac:dyDescent="0.25">
      <c r="A103" s="129"/>
      <c r="B103" s="129"/>
      <c r="C103" s="129"/>
      <c r="D103" s="129"/>
      <c r="E103" s="129"/>
      <c r="F103" s="129"/>
      <c r="G103" s="129"/>
      <c r="H103" s="129"/>
      <c r="I103" s="129"/>
      <c r="J103" s="140"/>
      <c r="K103" s="140"/>
      <c r="L103" s="140"/>
      <c r="M103" s="140"/>
      <c r="N103" s="129"/>
      <c r="O103" s="87" t="s">
        <v>447</v>
      </c>
      <c r="P103" s="87" t="s">
        <v>448</v>
      </c>
      <c r="Q103" s="87" t="s">
        <v>91</v>
      </c>
      <c r="R103" s="108">
        <v>0</v>
      </c>
      <c r="S103" s="108">
        <v>0.25</v>
      </c>
      <c r="T103" s="108">
        <v>0.41</v>
      </c>
      <c r="U103" s="108">
        <v>0.5</v>
      </c>
      <c r="V103" s="108">
        <v>0.32</v>
      </c>
      <c r="W103" s="118" t="s">
        <v>449</v>
      </c>
      <c r="X103" s="108">
        <v>0.75</v>
      </c>
      <c r="Y103" s="87"/>
      <c r="Z103" s="87"/>
      <c r="AA103" s="108">
        <v>1</v>
      </c>
      <c r="AB103" s="87"/>
      <c r="AC103" s="87"/>
      <c r="AD103" s="105">
        <f t="shared" si="10"/>
        <v>1</v>
      </c>
      <c r="AE103" s="105">
        <f t="shared" si="9"/>
        <v>0.32</v>
      </c>
      <c r="AF103" s="129"/>
    </row>
    <row r="104" spans="1:32" s="40" customFormat="1" ht="35.450000000000003" customHeight="1" x14ac:dyDescent="0.25">
      <c r="A104" s="129"/>
      <c r="B104" s="129"/>
      <c r="C104" s="129"/>
      <c r="D104" s="129"/>
      <c r="E104" s="129"/>
      <c r="F104" s="129"/>
      <c r="G104" s="129"/>
      <c r="H104" s="129"/>
      <c r="I104" s="129"/>
      <c r="J104" s="140"/>
      <c r="K104" s="140"/>
      <c r="L104" s="140"/>
      <c r="M104" s="140"/>
      <c r="N104" s="129"/>
      <c r="O104" s="87" t="s">
        <v>447</v>
      </c>
      <c r="P104" s="87" t="s">
        <v>450</v>
      </c>
      <c r="Q104" s="87" t="s">
        <v>91</v>
      </c>
      <c r="R104" s="108">
        <v>0</v>
      </c>
      <c r="S104" s="108">
        <v>0.15</v>
      </c>
      <c r="T104" s="108">
        <v>0.26</v>
      </c>
      <c r="U104" s="108">
        <v>0.35</v>
      </c>
      <c r="V104" s="108">
        <v>0.26</v>
      </c>
      <c r="W104" s="118" t="s">
        <v>451</v>
      </c>
      <c r="X104" s="108">
        <v>0.55000000000000004</v>
      </c>
      <c r="Y104" s="87"/>
      <c r="Z104" s="87"/>
      <c r="AA104" s="108">
        <v>0.75</v>
      </c>
      <c r="AB104" s="87"/>
      <c r="AC104" s="87"/>
      <c r="AD104" s="105">
        <f t="shared" si="10"/>
        <v>0.75</v>
      </c>
      <c r="AE104" s="105">
        <f t="shared" si="9"/>
        <v>0.26</v>
      </c>
      <c r="AF104" s="129"/>
    </row>
    <row r="105" spans="1:32" s="40" customFormat="1" ht="126" x14ac:dyDescent="0.25">
      <c r="A105" s="129" t="s">
        <v>33</v>
      </c>
      <c r="B105" s="129" t="s">
        <v>120</v>
      </c>
      <c r="C105" s="129" t="s">
        <v>452</v>
      </c>
      <c r="D105" s="129" t="s">
        <v>416</v>
      </c>
      <c r="E105" s="129" t="s">
        <v>453</v>
      </c>
      <c r="F105" s="129" t="s">
        <v>454</v>
      </c>
      <c r="G105" s="129" t="s">
        <v>455</v>
      </c>
      <c r="H105" s="129" t="s">
        <v>106</v>
      </c>
      <c r="I105" s="129" t="s">
        <v>456</v>
      </c>
      <c r="J105" s="140">
        <v>24192834492</v>
      </c>
      <c r="K105" s="140">
        <v>23083055940</v>
      </c>
      <c r="L105" s="140">
        <v>24192834492</v>
      </c>
      <c r="M105" s="140">
        <v>433537867</v>
      </c>
      <c r="N105" s="129" t="s">
        <v>457</v>
      </c>
      <c r="O105" s="87" t="s">
        <v>458</v>
      </c>
      <c r="P105" s="87" t="s">
        <v>459</v>
      </c>
      <c r="Q105" s="87" t="s">
        <v>44</v>
      </c>
      <c r="R105" s="101">
        <v>0</v>
      </c>
      <c r="S105" s="101">
        <v>10000</v>
      </c>
      <c r="T105" s="101">
        <v>12055</v>
      </c>
      <c r="U105" s="101">
        <v>15000</v>
      </c>
      <c r="V105" s="101">
        <v>11707</v>
      </c>
      <c r="W105" s="123" t="s">
        <v>460</v>
      </c>
      <c r="X105" s="101">
        <v>15000</v>
      </c>
      <c r="Y105" s="101"/>
      <c r="Z105" s="101"/>
      <c r="AA105" s="101">
        <v>10000</v>
      </c>
      <c r="AB105" s="101"/>
      <c r="AC105" s="101"/>
      <c r="AD105" s="101">
        <f t="shared" si="10"/>
        <v>50000</v>
      </c>
      <c r="AE105" s="101">
        <f t="shared" si="9"/>
        <v>23762</v>
      </c>
      <c r="AF105" s="129" t="s">
        <v>461</v>
      </c>
    </row>
    <row r="106" spans="1:32" s="40" customFormat="1" ht="126" x14ac:dyDescent="0.25">
      <c r="A106" s="129"/>
      <c r="B106" s="129"/>
      <c r="C106" s="129"/>
      <c r="D106" s="129"/>
      <c r="E106" s="129"/>
      <c r="F106" s="129"/>
      <c r="G106" s="129"/>
      <c r="H106" s="129"/>
      <c r="I106" s="129"/>
      <c r="J106" s="140"/>
      <c r="K106" s="140"/>
      <c r="L106" s="140"/>
      <c r="M106" s="140"/>
      <c r="N106" s="129"/>
      <c r="O106" s="87" t="s">
        <v>462</v>
      </c>
      <c r="P106" s="87" t="s">
        <v>463</v>
      </c>
      <c r="Q106" s="87" t="s">
        <v>44</v>
      </c>
      <c r="R106" s="101">
        <v>0</v>
      </c>
      <c r="S106" s="101">
        <v>3000</v>
      </c>
      <c r="T106" s="101">
        <v>4186</v>
      </c>
      <c r="U106" s="101">
        <v>3500</v>
      </c>
      <c r="V106" s="101">
        <v>23</v>
      </c>
      <c r="W106" s="123" t="s">
        <v>464</v>
      </c>
      <c r="X106" s="101">
        <v>3500</v>
      </c>
      <c r="Y106" s="101"/>
      <c r="Z106" s="101"/>
      <c r="AA106" s="101">
        <v>2500</v>
      </c>
      <c r="AB106" s="101"/>
      <c r="AC106" s="101"/>
      <c r="AD106" s="101">
        <f t="shared" si="10"/>
        <v>12500</v>
      </c>
      <c r="AE106" s="101">
        <f t="shared" ref="AE106:AE121" si="11">+_xlfn.IFS(Q106="Acumulado",T106+V106+Y106+AB106,Q106="Capacidad",V106,Q106="Flujo",V106,Q106="Reducción",T106,Q106="Stock",V106)</f>
        <v>4209</v>
      </c>
      <c r="AF106" s="129"/>
    </row>
    <row r="107" spans="1:32" s="40" customFormat="1" ht="66" customHeight="1" x14ac:dyDescent="0.25">
      <c r="A107" s="129"/>
      <c r="B107" s="129"/>
      <c r="C107" s="129"/>
      <c r="D107" s="129"/>
      <c r="E107" s="129"/>
      <c r="F107" s="129"/>
      <c r="G107" s="129"/>
      <c r="H107" s="129"/>
      <c r="I107" s="129"/>
      <c r="J107" s="140"/>
      <c r="K107" s="140"/>
      <c r="L107" s="140"/>
      <c r="M107" s="140"/>
      <c r="N107" s="129"/>
      <c r="O107" s="87" t="s">
        <v>465</v>
      </c>
      <c r="P107" s="87" t="s">
        <v>466</v>
      </c>
      <c r="Q107" s="87" t="s">
        <v>99</v>
      </c>
      <c r="R107" s="101">
        <v>136</v>
      </c>
      <c r="S107" s="101">
        <v>145</v>
      </c>
      <c r="T107" s="101">
        <v>0</v>
      </c>
      <c r="U107" s="101">
        <v>184</v>
      </c>
      <c r="V107" s="101">
        <v>0</v>
      </c>
      <c r="W107" s="123" t="s">
        <v>467</v>
      </c>
      <c r="X107" s="101">
        <v>232</v>
      </c>
      <c r="Y107" s="101"/>
      <c r="Z107" s="101"/>
      <c r="AA107" s="101">
        <v>290</v>
      </c>
      <c r="AB107" s="101"/>
      <c r="AC107" s="101"/>
      <c r="AD107" s="101">
        <f t="shared" si="10"/>
        <v>290</v>
      </c>
      <c r="AE107" s="101">
        <f t="shared" si="11"/>
        <v>0</v>
      </c>
      <c r="AF107" s="129"/>
    </row>
    <row r="108" spans="1:32" s="40" customFormat="1" ht="110.25" x14ac:dyDescent="0.25">
      <c r="A108" s="129"/>
      <c r="B108" s="129"/>
      <c r="C108" s="129"/>
      <c r="D108" s="129"/>
      <c r="E108" s="129"/>
      <c r="F108" s="129"/>
      <c r="G108" s="129"/>
      <c r="H108" s="129"/>
      <c r="I108" s="129"/>
      <c r="J108" s="140"/>
      <c r="K108" s="140"/>
      <c r="L108" s="140"/>
      <c r="M108" s="140"/>
      <c r="N108" s="129"/>
      <c r="O108" s="87" t="s">
        <v>468</v>
      </c>
      <c r="P108" s="87" t="s">
        <v>469</v>
      </c>
      <c r="Q108" s="87" t="s">
        <v>44</v>
      </c>
      <c r="R108" s="101">
        <v>0</v>
      </c>
      <c r="S108" s="101">
        <v>4</v>
      </c>
      <c r="T108" s="101">
        <v>1</v>
      </c>
      <c r="U108" s="101">
        <v>100</v>
      </c>
      <c r="V108" s="119">
        <v>0</v>
      </c>
      <c r="W108" s="124" t="s">
        <v>470</v>
      </c>
      <c r="X108" s="101">
        <v>100</v>
      </c>
      <c r="Y108" s="101"/>
      <c r="Z108" s="101"/>
      <c r="AA108" s="101">
        <v>100</v>
      </c>
      <c r="AB108" s="101"/>
      <c r="AC108" s="101"/>
      <c r="AD108" s="101">
        <v>304</v>
      </c>
      <c r="AE108" s="101">
        <f t="shared" si="11"/>
        <v>1</v>
      </c>
      <c r="AF108" s="129"/>
    </row>
    <row r="109" spans="1:32" s="40" customFormat="1" ht="78.75" x14ac:dyDescent="0.25">
      <c r="A109" s="129"/>
      <c r="B109" s="129"/>
      <c r="C109" s="129"/>
      <c r="D109" s="129"/>
      <c r="E109" s="129"/>
      <c r="F109" s="129"/>
      <c r="G109" s="129"/>
      <c r="H109" s="129"/>
      <c r="I109" s="129"/>
      <c r="J109" s="140"/>
      <c r="K109" s="140"/>
      <c r="L109" s="140"/>
      <c r="M109" s="140"/>
      <c r="N109" s="129"/>
      <c r="O109" s="87" t="s">
        <v>471</v>
      </c>
      <c r="P109" s="87" t="s">
        <v>472</v>
      </c>
      <c r="Q109" s="87" t="s">
        <v>44</v>
      </c>
      <c r="R109" s="101">
        <v>0</v>
      </c>
      <c r="S109" s="101">
        <v>4</v>
      </c>
      <c r="T109" s="101">
        <v>3</v>
      </c>
      <c r="U109" s="101">
        <v>2</v>
      </c>
      <c r="V109" s="119">
        <v>0</v>
      </c>
      <c r="W109" s="124" t="s">
        <v>473</v>
      </c>
      <c r="X109" s="101">
        <v>2</v>
      </c>
      <c r="Y109" s="101"/>
      <c r="Z109" s="101"/>
      <c r="AA109" s="101">
        <v>1</v>
      </c>
      <c r="AB109" s="101"/>
      <c r="AC109" s="101"/>
      <c r="AD109" s="101">
        <f t="shared" ref="AD109:AD122" si="12">+_xlfn.IFS(Q109="Acumulado",S109+U109+X109+AA109,Q109="Capacidad",AA109,Q109="Flujo",AA109,Q109="Reducción",AA109,Q109="Stock",AA109)</f>
        <v>9</v>
      </c>
      <c r="AE109" s="101">
        <f t="shared" si="11"/>
        <v>3</v>
      </c>
      <c r="AF109" s="129"/>
    </row>
    <row r="110" spans="1:32" s="40" customFormat="1" ht="141.75" x14ac:dyDescent="0.25">
      <c r="A110" s="129"/>
      <c r="B110" s="129"/>
      <c r="C110" s="129"/>
      <c r="D110" s="129"/>
      <c r="E110" s="129"/>
      <c r="F110" s="129"/>
      <c r="G110" s="129"/>
      <c r="H110" s="129"/>
      <c r="I110" s="129"/>
      <c r="J110" s="140"/>
      <c r="K110" s="140"/>
      <c r="L110" s="140"/>
      <c r="M110" s="140"/>
      <c r="N110" s="129"/>
      <c r="O110" s="87" t="s">
        <v>474</v>
      </c>
      <c r="P110" s="87" t="s">
        <v>475</v>
      </c>
      <c r="Q110" s="87" t="s">
        <v>44</v>
      </c>
      <c r="R110" s="101">
        <v>4</v>
      </c>
      <c r="S110" s="101">
        <v>2</v>
      </c>
      <c r="T110" s="101">
        <v>2</v>
      </c>
      <c r="U110" s="101">
        <v>2</v>
      </c>
      <c r="V110" s="119">
        <v>0</v>
      </c>
      <c r="W110" s="124" t="s">
        <v>476</v>
      </c>
      <c r="X110" s="101">
        <v>2</v>
      </c>
      <c r="Y110" s="101"/>
      <c r="Z110" s="101"/>
      <c r="AA110" s="101">
        <v>2</v>
      </c>
      <c r="AB110" s="101"/>
      <c r="AC110" s="101"/>
      <c r="AD110" s="101">
        <f t="shared" si="12"/>
        <v>8</v>
      </c>
      <c r="AE110" s="101">
        <f t="shared" si="11"/>
        <v>2</v>
      </c>
      <c r="AF110" s="129"/>
    </row>
    <row r="111" spans="1:32" s="40" customFormat="1" ht="141.75" x14ac:dyDescent="0.25">
      <c r="A111" s="129"/>
      <c r="B111" s="129"/>
      <c r="C111" s="129"/>
      <c r="D111" s="129"/>
      <c r="E111" s="129"/>
      <c r="F111" s="129"/>
      <c r="G111" s="129"/>
      <c r="H111" s="129"/>
      <c r="I111" s="129"/>
      <c r="J111" s="140"/>
      <c r="K111" s="140"/>
      <c r="L111" s="140"/>
      <c r="M111" s="140"/>
      <c r="N111" s="129"/>
      <c r="O111" s="87" t="s">
        <v>477</v>
      </c>
      <c r="P111" s="87" t="s">
        <v>478</v>
      </c>
      <c r="Q111" s="87" t="s">
        <v>44</v>
      </c>
      <c r="R111" s="101">
        <v>0</v>
      </c>
      <c r="S111" s="101">
        <v>0</v>
      </c>
      <c r="T111" s="101">
        <v>0</v>
      </c>
      <c r="U111" s="101">
        <v>1</v>
      </c>
      <c r="V111" s="119">
        <v>0</v>
      </c>
      <c r="W111" s="124" t="s">
        <v>479</v>
      </c>
      <c r="X111" s="101">
        <v>0</v>
      </c>
      <c r="Y111" s="101"/>
      <c r="Z111" s="101"/>
      <c r="AA111" s="101">
        <v>1</v>
      </c>
      <c r="AB111" s="101"/>
      <c r="AC111" s="101"/>
      <c r="AD111" s="101">
        <f t="shared" si="12"/>
        <v>2</v>
      </c>
      <c r="AE111" s="101">
        <f t="shared" si="11"/>
        <v>0</v>
      </c>
      <c r="AF111" s="129"/>
    </row>
    <row r="112" spans="1:32" s="40" customFormat="1" ht="48.6" customHeight="1" x14ac:dyDescent="0.25">
      <c r="A112" s="129"/>
      <c r="B112" s="129"/>
      <c r="C112" s="129"/>
      <c r="D112" s="129"/>
      <c r="E112" s="129"/>
      <c r="F112" s="129"/>
      <c r="G112" s="129"/>
      <c r="H112" s="129"/>
      <c r="I112" s="129"/>
      <c r="J112" s="140"/>
      <c r="K112" s="140"/>
      <c r="L112" s="140"/>
      <c r="M112" s="140"/>
      <c r="N112" s="129"/>
      <c r="O112" s="87" t="s">
        <v>480</v>
      </c>
      <c r="P112" s="87" t="s">
        <v>481</v>
      </c>
      <c r="Q112" s="87" t="s">
        <v>44</v>
      </c>
      <c r="R112" s="101">
        <v>0</v>
      </c>
      <c r="S112" s="101">
        <v>0</v>
      </c>
      <c r="T112" s="101">
        <v>0</v>
      </c>
      <c r="U112" s="101">
        <v>2</v>
      </c>
      <c r="V112" s="119">
        <v>0</v>
      </c>
      <c r="W112" s="124" t="s">
        <v>482</v>
      </c>
      <c r="X112" s="101">
        <v>2</v>
      </c>
      <c r="Y112" s="101"/>
      <c r="Z112" s="101"/>
      <c r="AA112" s="101">
        <v>0</v>
      </c>
      <c r="AB112" s="101"/>
      <c r="AC112" s="101"/>
      <c r="AD112" s="101">
        <f t="shared" si="12"/>
        <v>4</v>
      </c>
      <c r="AE112" s="101">
        <f t="shared" si="11"/>
        <v>0</v>
      </c>
      <c r="AF112" s="129"/>
    </row>
    <row r="113" spans="1:32" s="40" customFormat="1" ht="63" x14ac:dyDescent="0.25">
      <c r="A113" s="129" t="s">
        <v>33</v>
      </c>
      <c r="B113" s="129" t="s">
        <v>120</v>
      </c>
      <c r="C113" s="129" t="s">
        <v>483</v>
      </c>
      <c r="D113" s="129" t="s">
        <v>416</v>
      </c>
      <c r="E113" s="129" t="s">
        <v>484</v>
      </c>
      <c r="F113" s="129" t="s">
        <v>485</v>
      </c>
      <c r="G113" s="129" t="s">
        <v>486</v>
      </c>
      <c r="H113" s="129" t="s">
        <v>106</v>
      </c>
      <c r="I113" s="129" t="s">
        <v>456</v>
      </c>
      <c r="J113" s="140">
        <v>27094396644</v>
      </c>
      <c r="K113" s="140">
        <v>26566720572</v>
      </c>
      <c r="L113" s="140">
        <v>39465883662</v>
      </c>
      <c r="M113" s="140">
        <v>32885495382</v>
      </c>
      <c r="N113" s="129" t="s">
        <v>487</v>
      </c>
      <c r="O113" s="87" t="s">
        <v>488</v>
      </c>
      <c r="P113" s="87" t="s">
        <v>489</v>
      </c>
      <c r="Q113" s="87" t="s">
        <v>99</v>
      </c>
      <c r="R113" s="101">
        <v>0</v>
      </c>
      <c r="S113" s="105">
        <v>0.1</v>
      </c>
      <c r="T113" s="105">
        <v>0.1</v>
      </c>
      <c r="U113" s="105">
        <v>0.1</v>
      </c>
      <c r="V113" s="105">
        <v>0</v>
      </c>
      <c r="W113" s="105" t="s">
        <v>490</v>
      </c>
      <c r="X113" s="105">
        <v>0.1</v>
      </c>
      <c r="Y113" s="105"/>
      <c r="Z113" s="105"/>
      <c r="AA113" s="105">
        <v>0.1</v>
      </c>
      <c r="AB113" s="105"/>
      <c r="AC113" s="105"/>
      <c r="AD113" s="105">
        <f t="shared" si="12"/>
        <v>0.1</v>
      </c>
      <c r="AE113" s="101">
        <f t="shared" si="11"/>
        <v>0</v>
      </c>
      <c r="AF113" s="129" t="s">
        <v>491</v>
      </c>
    </row>
    <row r="114" spans="1:32" s="40" customFormat="1" ht="141.75" x14ac:dyDescent="0.25">
      <c r="A114" s="129"/>
      <c r="B114" s="129"/>
      <c r="C114" s="129"/>
      <c r="D114" s="129"/>
      <c r="E114" s="129"/>
      <c r="F114" s="129"/>
      <c r="G114" s="129"/>
      <c r="H114" s="129"/>
      <c r="I114" s="129"/>
      <c r="J114" s="140"/>
      <c r="K114" s="140"/>
      <c r="L114" s="140"/>
      <c r="M114" s="140"/>
      <c r="N114" s="129"/>
      <c r="O114" s="87" t="s">
        <v>492</v>
      </c>
      <c r="P114" s="87" t="s">
        <v>493</v>
      </c>
      <c r="Q114" s="87" t="s">
        <v>44</v>
      </c>
      <c r="R114" s="92">
        <v>242596091</v>
      </c>
      <c r="S114" s="92">
        <v>25000000</v>
      </c>
      <c r="T114" s="109">
        <v>78768915</v>
      </c>
      <c r="U114" s="92">
        <v>168190000</v>
      </c>
      <c r="V114" s="92">
        <v>0</v>
      </c>
      <c r="W114" s="92" t="s">
        <v>494</v>
      </c>
      <c r="X114" s="92">
        <v>185009000.00000003</v>
      </c>
      <c r="Y114" s="92"/>
      <c r="Z114" s="92"/>
      <c r="AA114" s="92">
        <v>203509900.00000006</v>
      </c>
      <c r="AB114" s="92"/>
      <c r="AC114" s="92"/>
      <c r="AD114" s="92">
        <f t="shared" si="12"/>
        <v>581708900</v>
      </c>
      <c r="AE114" s="101">
        <f t="shared" si="11"/>
        <v>78768915</v>
      </c>
      <c r="AF114" s="129"/>
    </row>
    <row r="115" spans="1:32" s="40" customFormat="1" ht="63" x14ac:dyDescent="0.25">
      <c r="A115" s="129"/>
      <c r="B115" s="129"/>
      <c r="C115" s="129"/>
      <c r="D115" s="129"/>
      <c r="E115" s="129"/>
      <c r="F115" s="129"/>
      <c r="G115" s="129"/>
      <c r="H115" s="129"/>
      <c r="I115" s="129"/>
      <c r="J115" s="140"/>
      <c r="K115" s="140"/>
      <c r="L115" s="140"/>
      <c r="M115" s="140"/>
      <c r="N115" s="129"/>
      <c r="O115" s="87" t="s">
        <v>495</v>
      </c>
      <c r="P115" s="87" t="s">
        <v>496</v>
      </c>
      <c r="Q115" s="87" t="s">
        <v>44</v>
      </c>
      <c r="R115" s="101">
        <v>11</v>
      </c>
      <c r="S115" s="101">
        <v>15</v>
      </c>
      <c r="T115" s="101">
        <v>32</v>
      </c>
      <c r="U115" s="101">
        <v>20</v>
      </c>
      <c r="V115" s="101">
        <v>0</v>
      </c>
      <c r="W115" s="101" t="s">
        <v>497</v>
      </c>
      <c r="X115" s="101">
        <v>25</v>
      </c>
      <c r="Y115" s="101"/>
      <c r="Z115" s="101"/>
      <c r="AA115" s="101">
        <v>30</v>
      </c>
      <c r="AB115" s="101"/>
      <c r="AC115" s="101"/>
      <c r="AD115" s="101">
        <f t="shared" si="12"/>
        <v>90</v>
      </c>
      <c r="AE115" s="101">
        <f t="shared" si="11"/>
        <v>32</v>
      </c>
      <c r="AF115" s="129"/>
    </row>
    <row r="116" spans="1:32" s="40" customFormat="1" ht="63" x14ac:dyDescent="0.25">
      <c r="A116" s="129"/>
      <c r="B116" s="129"/>
      <c r="C116" s="129"/>
      <c r="D116" s="129"/>
      <c r="E116" s="129"/>
      <c r="F116" s="129"/>
      <c r="G116" s="129"/>
      <c r="H116" s="129"/>
      <c r="I116" s="129"/>
      <c r="J116" s="140"/>
      <c r="K116" s="140"/>
      <c r="L116" s="140"/>
      <c r="M116" s="140"/>
      <c r="N116" s="129"/>
      <c r="O116" s="87" t="s">
        <v>498</v>
      </c>
      <c r="P116" s="87" t="s">
        <v>499</v>
      </c>
      <c r="Q116" s="87" t="s">
        <v>44</v>
      </c>
      <c r="R116" s="101">
        <v>29</v>
      </c>
      <c r="S116" s="101">
        <v>120</v>
      </c>
      <c r="T116" s="101">
        <v>120</v>
      </c>
      <c r="U116" s="101">
        <v>120</v>
      </c>
      <c r="V116" s="101">
        <v>0</v>
      </c>
      <c r="W116" s="101" t="s">
        <v>500</v>
      </c>
      <c r="X116" s="101">
        <v>120</v>
      </c>
      <c r="Y116" s="101"/>
      <c r="Z116" s="101"/>
      <c r="AA116" s="101">
        <v>120</v>
      </c>
      <c r="AB116" s="101"/>
      <c r="AC116" s="101"/>
      <c r="AD116" s="101">
        <f t="shared" si="12"/>
        <v>480</v>
      </c>
      <c r="AE116" s="101">
        <f t="shared" si="11"/>
        <v>120</v>
      </c>
      <c r="AF116" s="129"/>
    </row>
    <row r="117" spans="1:32" s="40" customFormat="1" ht="31.5" x14ac:dyDescent="0.25">
      <c r="A117" s="129"/>
      <c r="B117" s="129"/>
      <c r="C117" s="129"/>
      <c r="D117" s="129"/>
      <c r="E117" s="129"/>
      <c r="F117" s="129"/>
      <c r="G117" s="129"/>
      <c r="H117" s="129"/>
      <c r="I117" s="129"/>
      <c r="J117" s="140"/>
      <c r="K117" s="140"/>
      <c r="L117" s="140"/>
      <c r="M117" s="140"/>
      <c r="N117" s="129"/>
      <c r="O117" s="87" t="s">
        <v>501</v>
      </c>
      <c r="P117" s="87" t="s">
        <v>502</v>
      </c>
      <c r="Q117" s="87" t="s">
        <v>44</v>
      </c>
      <c r="R117" s="101">
        <v>0</v>
      </c>
      <c r="S117" s="101">
        <v>2</v>
      </c>
      <c r="T117" s="101">
        <v>2</v>
      </c>
      <c r="U117" s="101">
        <v>2</v>
      </c>
      <c r="V117" s="101">
        <v>0</v>
      </c>
      <c r="W117" s="101">
        <v>0</v>
      </c>
      <c r="X117" s="101">
        <v>2</v>
      </c>
      <c r="Y117" s="101"/>
      <c r="Z117" s="101"/>
      <c r="AA117" s="101">
        <v>2</v>
      </c>
      <c r="AB117" s="101"/>
      <c r="AC117" s="101"/>
      <c r="AD117" s="101">
        <f t="shared" si="12"/>
        <v>8</v>
      </c>
      <c r="AE117" s="101">
        <f t="shared" si="11"/>
        <v>2</v>
      </c>
      <c r="AF117" s="129"/>
    </row>
    <row r="118" spans="1:32" s="40" customFormat="1" ht="126" x14ac:dyDescent="0.25">
      <c r="A118" s="129"/>
      <c r="B118" s="129"/>
      <c r="C118" s="129"/>
      <c r="D118" s="129"/>
      <c r="E118" s="129"/>
      <c r="F118" s="129"/>
      <c r="G118" s="129"/>
      <c r="H118" s="129"/>
      <c r="I118" s="129"/>
      <c r="J118" s="140"/>
      <c r="K118" s="140"/>
      <c r="L118" s="140"/>
      <c r="M118" s="140"/>
      <c r="N118" s="129"/>
      <c r="O118" s="87" t="s">
        <v>503</v>
      </c>
      <c r="P118" s="87" t="s">
        <v>504</v>
      </c>
      <c r="Q118" s="87" t="s">
        <v>44</v>
      </c>
      <c r="R118" s="101">
        <v>2715</v>
      </c>
      <c r="S118" s="101">
        <v>260</v>
      </c>
      <c r="T118" s="101">
        <v>628</v>
      </c>
      <c r="U118" s="101">
        <v>260</v>
      </c>
      <c r="V118" s="101">
        <v>0</v>
      </c>
      <c r="W118" s="101" t="s">
        <v>505</v>
      </c>
      <c r="X118" s="101">
        <v>260</v>
      </c>
      <c r="Y118" s="101"/>
      <c r="Z118" s="101"/>
      <c r="AA118" s="101">
        <v>260</v>
      </c>
      <c r="AB118" s="101"/>
      <c r="AC118" s="101"/>
      <c r="AD118" s="101">
        <f t="shared" si="12"/>
        <v>1040</v>
      </c>
      <c r="AE118" s="101">
        <f t="shared" si="11"/>
        <v>628</v>
      </c>
      <c r="AF118" s="129"/>
    </row>
    <row r="119" spans="1:32" s="40" customFormat="1" ht="120.6" customHeight="1" x14ac:dyDescent="0.25">
      <c r="A119" s="129" t="s">
        <v>33</v>
      </c>
      <c r="B119" s="129" t="s">
        <v>120</v>
      </c>
      <c r="C119" s="129" t="s">
        <v>506</v>
      </c>
      <c r="D119" s="129" t="s">
        <v>416</v>
      </c>
      <c r="E119" s="129" t="s">
        <v>484</v>
      </c>
      <c r="F119" s="129" t="s">
        <v>507</v>
      </c>
      <c r="G119" s="129" t="s">
        <v>508</v>
      </c>
      <c r="H119" s="129" t="s">
        <v>106</v>
      </c>
      <c r="I119" s="129" t="s">
        <v>456</v>
      </c>
      <c r="J119" s="140">
        <v>31354858463</v>
      </c>
      <c r="K119" s="140">
        <v>29942693211</v>
      </c>
      <c r="L119" s="140">
        <v>32697715495</v>
      </c>
      <c r="M119" s="140">
        <v>13291723309</v>
      </c>
      <c r="N119" s="129" t="s">
        <v>487</v>
      </c>
      <c r="O119" s="87" t="s">
        <v>509</v>
      </c>
      <c r="P119" s="87" t="s">
        <v>510</v>
      </c>
      <c r="Q119" s="87" t="s">
        <v>44</v>
      </c>
      <c r="R119" s="101">
        <v>137000</v>
      </c>
      <c r="S119" s="101">
        <v>30000</v>
      </c>
      <c r="T119" s="101">
        <v>32703</v>
      </c>
      <c r="U119" s="101">
        <v>11000</v>
      </c>
      <c r="V119" s="101">
        <v>27500</v>
      </c>
      <c r="W119" s="101" t="s">
        <v>511</v>
      </c>
      <c r="X119" s="101">
        <v>11000</v>
      </c>
      <c r="Y119" s="101"/>
      <c r="Z119" s="101"/>
      <c r="AA119" s="101">
        <v>11000</v>
      </c>
      <c r="AB119" s="101"/>
      <c r="AC119" s="101"/>
      <c r="AD119" s="101">
        <f t="shared" si="12"/>
        <v>63000</v>
      </c>
      <c r="AE119" s="101">
        <f t="shared" si="11"/>
        <v>60203</v>
      </c>
      <c r="AF119" s="129" t="s">
        <v>491</v>
      </c>
    </row>
    <row r="120" spans="1:32" s="40" customFormat="1" ht="120.6" customHeight="1" x14ac:dyDescent="0.25">
      <c r="A120" s="129"/>
      <c r="B120" s="129"/>
      <c r="C120" s="129"/>
      <c r="D120" s="129"/>
      <c r="E120" s="129"/>
      <c r="F120" s="129"/>
      <c r="G120" s="129"/>
      <c r="H120" s="129"/>
      <c r="I120" s="129"/>
      <c r="J120" s="140"/>
      <c r="K120" s="140"/>
      <c r="L120" s="140"/>
      <c r="M120" s="140"/>
      <c r="N120" s="129"/>
      <c r="O120" s="87" t="s">
        <v>512</v>
      </c>
      <c r="P120" s="87" t="s">
        <v>513</v>
      </c>
      <c r="Q120" s="87" t="s">
        <v>44</v>
      </c>
      <c r="R120" s="101">
        <v>0</v>
      </c>
      <c r="S120" s="101">
        <v>600</v>
      </c>
      <c r="T120" s="101">
        <v>623</v>
      </c>
      <c r="U120" s="101">
        <v>2600</v>
      </c>
      <c r="V120" s="101">
        <v>1192</v>
      </c>
      <c r="W120" s="101" t="s">
        <v>514</v>
      </c>
      <c r="X120" s="101">
        <v>2650</v>
      </c>
      <c r="Y120" s="101"/>
      <c r="Z120" s="101"/>
      <c r="AA120" s="101">
        <v>2650</v>
      </c>
      <c r="AB120" s="101"/>
      <c r="AC120" s="101"/>
      <c r="AD120" s="101">
        <f t="shared" si="12"/>
        <v>8500</v>
      </c>
      <c r="AE120" s="101">
        <f t="shared" si="11"/>
        <v>1815</v>
      </c>
      <c r="AF120" s="129"/>
    </row>
    <row r="121" spans="1:32" s="40" customFormat="1" ht="120.6" customHeight="1" x14ac:dyDescent="0.25">
      <c r="A121" s="129"/>
      <c r="B121" s="129"/>
      <c r="C121" s="129"/>
      <c r="D121" s="129"/>
      <c r="E121" s="129"/>
      <c r="F121" s="129"/>
      <c r="G121" s="129"/>
      <c r="H121" s="129"/>
      <c r="I121" s="129"/>
      <c r="J121" s="140"/>
      <c r="K121" s="140"/>
      <c r="L121" s="140"/>
      <c r="M121" s="140"/>
      <c r="N121" s="129"/>
      <c r="O121" s="87" t="s">
        <v>515</v>
      </c>
      <c r="P121" s="87" t="s">
        <v>516</v>
      </c>
      <c r="Q121" s="87" t="s">
        <v>44</v>
      </c>
      <c r="R121" s="101">
        <v>0</v>
      </c>
      <c r="S121" s="101">
        <v>260</v>
      </c>
      <c r="T121" s="101">
        <v>792</v>
      </c>
      <c r="U121" s="101">
        <v>200</v>
      </c>
      <c r="V121" s="101">
        <v>0</v>
      </c>
      <c r="W121" s="101" t="s">
        <v>517</v>
      </c>
      <c r="X121" s="101">
        <v>200</v>
      </c>
      <c r="Y121" s="101"/>
      <c r="Z121" s="101"/>
      <c r="AA121" s="101">
        <v>200</v>
      </c>
      <c r="AB121" s="101"/>
      <c r="AC121" s="101"/>
      <c r="AD121" s="101">
        <f t="shared" si="12"/>
        <v>860</v>
      </c>
      <c r="AE121" s="101">
        <f t="shared" si="11"/>
        <v>792</v>
      </c>
      <c r="AF121" s="129"/>
    </row>
    <row r="122" spans="1:32" s="40" customFormat="1" ht="47.25" customHeight="1" x14ac:dyDescent="0.25">
      <c r="A122" s="131" t="s">
        <v>33</v>
      </c>
      <c r="B122" s="131" t="s">
        <v>120</v>
      </c>
      <c r="C122" s="131" t="s">
        <v>35</v>
      </c>
      <c r="D122" s="131" t="s">
        <v>416</v>
      </c>
      <c r="E122" s="131" t="s">
        <v>518</v>
      </c>
      <c r="F122" s="131" t="s">
        <v>519</v>
      </c>
      <c r="G122" s="131" t="s">
        <v>520</v>
      </c>
      <c r="H122" s="131" t="s">
        <v>123</v>
      </c>
      <c r="I122" s="131" t="s">
        <v>124</v>
      </c>
      <c r="J122" s="131"/>
      <c r="K122" s="131"/>
      <c r="L122" s="131"/>
      <c r="M122" s="131"/>
      <c r="N122" s="131"/>
      <c r="O122" s="91" t="s">
        <v>521</v>
      </c>
      <c r="P122" s="91" t="s">
        <v>522</v>
      </c>
      <c r="Q122" s="91" t="s">
        <v>91</v>
      </c>
      <c r="R122" s="91">
        <v>5</v>
      </c>
      <c r="S122" s="91">
        <v>19</v>
      </c>
      <c r="T122" s="91">
        <v>20</v>
      </c>
      <c r="U122" s="91">
        <v>38</v>
      </c>
      <c r="V122" s="91">
        <v>23</v>
      </c>
      <c r="W122" s="91" t="s">
        <v>523</v>
      </c>
      <c r="X122" s="91">
        <v>57</v>
      </c>
      <c r="Y122" s="91"/>
      <c r="Z122" s="91"/>
      <c r="AA122" s="91">
        <v>67</v>
      </c>
      <c r="AB122" s="91"/>
      <c r="AC122" s="91"/>
      <c r="AD122" s="91">
        <f t="shared" si="12"/>
        <v>67</v>
      </c>
      <c r="AE122" s="104">
        <v>43</v>
      </c>
      <c r="AF122" s="131" t="s">
        <v>524</v>
      </c>
    </row>
    <row r="123" spans="1:32" s="40" customFormat="1" ht="47.25" customHeight="1" x14ac:dyDescent="0.25">
      <c r="A123" s="132"/>
      <c r="B123" s="132"/>
      <c r="C123" s="132"/>
      <c r="D123" s="132"/>
      <c r="E123" s="132"/>
      <c r="F123" s="132"/>
      <c r="G123" s="132"/>
      <c r="H123" s="132"/>
      <c r="I123" s="132"/>
      <c r="J123" s="132"/>
      <c r="K123" s="132"/>
      <c r="L123" s="132"/>
      <c r="M123" s="132"/>
      <c r="N123" s="132"/>
      <c r="O123" s="91" t="s">
        <v>525</v>
      </c>
      <c r="P123" s="91" t="s">
        <v>526</v>
      </c>
      <c r="Q123" s="91" t="s">
        <v>44</v>
      </c>
      <c r="R123" s="91">
        <v>8</v>
      </c>
      <c r="S123" s="91" t="s">
        <v>527</v>
      </c>
      <c r="T123" s="91" t="s">
        <v>527</v>
      </c>
      <c r="U123" s="91">
        <v>15</v>
      </c>
      <c r="V123" s="91">
        <v>7</v>
      </c>
      <c r="W123" s="91" t="s">
        <v>528</v>
      </c>
      <c r="X123" s="91">
        <v>17</v>
      </c>
      <c r="Y123" s="91"/>
      <c r="Z123" s="91"/>
      <c r="AA123" s="91">
        <v>19</v>
      </c>
      <c r="AB123" s="91"/>
      <c r="AC123" s="91"/>
      <c r="AD123" s="91">
        <v>51</v>
      </c>
      <c r="AE123" s="104">
        <v>7</v>
      </c>
      <c r="AF123" s="132"/>
    </row>
    <row r="124" spans="1:32" s="40" customFormat="1" ht="47.25" customHeight="1" x14ac:dyDescent="0.25">
      <c r="A124" s="132"/>
      <c r="B124" s="132"/>
      <c r="C124" s="132"/>
      <c r="D124" s="132"/>
      <c r="E124" s="132"/>
      <c r="F124" s="132"/>
      <c r="G124" s="132"/>
      <c r="H124" s="132"/>
      <c r="I124" s="132"/>
      <c r="J124" s="132"/>
      <c r="K124" s="132"/>
      <c r="L124" s="132"/>
      <c r="M124" s="132"/>
      <c r="N124" s="132"/>
      <c r="O124" s="91" t="s">
        <v>529</v>
      </c>
      <c r="P124" s="91" t="s">
        <v>530</v>
      </c>
      <c r="Q124" s="91" t="s">
        <v>158</v>
      </c>
      <c r="R124" s="91">
        <v>0</v>
      </c>
      <c r="S124" s="91" t="s">
        <v>527</v>
      </c>
      <c r="T124" s="91" t="s">
        <v>527</v>
      </c>
      <c r="U124" s="91">
        <v>3</v>
      </c>
      <c r="V124" s="91">
        <v>1</v>
      </c>
      <c r="W124" s="91" t="s">
        <v>531</v>
      </c>
      <c r="X124" s="91">
        <v>3</v>
      </c>
      <c r="Y124" s="91"/>
      <c r="Z124" s="91"/>
      <c r="AA124" s="91">
        <v>3</v>
      </c>
      <c r="AB124" s="91"/>
      <c r="AC124" s="91"/>
      <c r="AD124" s="91">
        <v>3</v>
      </c>
      <c r="AE124" s="104">
        <f>+_xlfn.IFS(Q124="Acumulado",T124+V124+Y124+AB124,Q124="Capacidad",V124,Q124="Flujo",V124,Q124="Reducción",T124,Q124="Stock",V124)</f>
        <v>1</v>
      </c>
      <c r="AF124" s="132"/>
    </row>
    <row r="125" spans="1:32" s="40" customFormat="1" ht="47.25" customHeight="1" x14ac:dyDescent="0.25">
      <c r="A125" s="132"/>
      <c r="B125" s="132"/>
      <c r="C125" s="132"/>
      <c r="D125" s="132"/>
      <c r="E125" s="132"/>
      <c r="F125" s="132"/>
      <c r="G125" s="132"/>
      <c r="H125" s="132"/>
      <c r="I125" s="132"/>
      <c r="J125" s="132"/>
      <c r="K125" s="132"/>
      <c r="L125" s="132"/>
      <c r="M125" s="132"/>
      <c r="N125" s="132"/>
      <c r="O125" s="91" t="s">
        <v>532</v>
      </c>
      <c r="P125" s="91" t="s">
        <v>533</v>
      </c>
      <c r="Q125" s="91" t="s">
        <v>44</v>
      </c>
      <c r="R125" s="91">
        <v>0</v>
      </c>
      <c r="S125" s="91" t="s">
        <v>527</v>
      </c>
      <c r="T125" s="91" t="s">
        <v>527</v>
      </c>
      <c r="U125" s="91">
        <v>50</v>
      </c>
      <c r="V125" s="91">
        <v>25</v>
      </c>
      <c r="W125" s="91" t="s">
        <v>534</v>
      </c>
      <c r="X125" s="91">
        <v>100</v>
      </c>
      <c r="Y125" s="91"/>
      <c r="Z125" s="91"/>
      <c r="AA125" s="91">
        <v>150</v>
      </c>
      <c r="AB125" s="91"/>
      <c r="AC125" s="91"/>
      <c r="AD125" s="91">
        <v>300</v>
      </c>
      <c r="AE125" s="104">
        <v>25</v>
      </c>
      <c r="AF125" s="132"/>
    </row>
    <row r="126" spans="1:32" s="40" customFormat="1" ht="31.5" x14ac:dyDescent="0.25">
      <c r="A126" s="144" t="s">
        <v>33</v>
      </c>
      <c r="B126" s="144" t="s">
        <v>120</v>
      </c>
      <c r="C126" s="144" t="s">
        <v>35</v>
      </c>
      <c r="D126" s="144" t="s">
        <v>416</v>
      </c>
      <c r="E126" s="144" t="s">
        <v>518</v>
      </c>
      <c r="F126" s="144" t="s">
        <v>535</v>
      </c>
      <c r="G126" s="144" t="s">
        <v>536</v>
      </c>
      <c r="H126" s="144" t="s">
        <v>123</v>
      </c>
      <c r="I126" s="144" t="s">
        <v>124</v>
      </c>
      <c r="J126" s="144"/>
      <c r="K126" s="144"/>
      <c r="L126" s="144"/>
      <c r="M126" s="144"/>
      <c r="N126" s="144"/>
      <c r="O126" s="91" t="s">
        <v>537</v>
      </c>
      <c r="P126" s="91" t="s">
        <v>538</v>
      </c>
      <c r="Q126" s="91" t="s">
        <v>158</v>
      </c>
      <c r="R126" s="91">
        <v>0</v>
      </c>
      <c r="S126" s="91">
        <v>1</v>
      </c>
      <c r="T126" s="91">
        <v>1</v>
      </c>
      <c r="U126" s="91">
        <v>0</v>
      </c>
      <c r="V126" s="91"/>
      <c r="W126" s="91"/>
      <c r="X126" s="91">
        <v>0</v>
      </c>
      <c r="Y126" s="91"/>
      <c r="Z126" s="91"/>
      <c r="AA126" s="91">
        <v>0</v>
      </c>
      <c r="AB126" s="91"/>
      <c r="AC126" s="91"/>
      <c r="AD126" s="91">
        <v>1</v>
      </c>
      <c r="AE126" s="104">
        <f>+_xlfn.IFS(Q126="Acumulado",T126+V126+Y126+AB126,Q126="Capacidad",V126,Q126="Flujo",V126,Q126="Reducción",T126,Q126="Stock",V126)</f>
        <v>0</v>
      </c>
      <c r="AF126" s="144" t="s">
        <v>176</v>
      </c>
    </row>
    <row r="127" spans="1:32" s="40" customFormat="1" ht="31.5" x14ac:dyDescent="0.25">
      <c r="A127" s="144"/>
      <c r="B127" s="144"/>
      <c r="C127" s="144"/>
      <c r="D127" s="144"/>
      <c r="E127" s="144"/>
      <c r="F127" s="144"/>
      <c r="G127" s="144"/>
      <c r="H127" s="144"/>
      <c r="I127" s="144"/>
      <c r="J127" s="144"/>
      <c r="K127" s="144"/>
      <c r="L127" s="144"/>
      <c r="M127" s="144"/>
      <c r="N127" s="144"/>
      <c r="O127" s="91" t="s">
        <v>539</v>
      </c>
      <c r="P127" s="91" t="s">
        <v>540</v>
      </c>
      <c r="Q127" s="91" t="s">
        <v>99</v>
      </c>
      <c r="R127" s="91">
        <v>0</v>
      </c>
      <c r="S127" s="91">
        <v>82</v>
      </c>
      <c r="T127" s="91">
        <v>82</v>
      </c>
      <c r="U127" s="91">
        <v>0</v>
      </c>
      <c r="V127" s="91"/>
      <c r="W127" s="91"/>
      <c r="X127" s="91">
        <v>0</v>
      </c>
      <c r="Y127" s="91"/>
      <c r="Z127" s="91"/>
      <c r="AA127" s="91">
        <v>0</v>
      </c>
      <c r="AB127" s="91"/>
      <c r="AC127" s="91"/>
      <c r="AD127" s="91">
        <v>82</v>
      </c>
      <c r="AE127" s="104">
        <f>+_xlfn.IFS(Q127="Acumulado",T127+V127+Y127+AB127,Q127="Capacidad",V127,Q127="Flujo",T127,Q127="Reducción",T127,Q127="Stock",V127)</f>
        <v>82</v>
      </c>
      <c r="AF127" s="144"/>
    </row>
    <row r="128" spans="1:32" s="40" customFormat="1" ht="31.5" x14ac:dyDescent="0.25">
      <c r="A128" s="144"/>
      <c r="B128" s="144"/>
      <c r="C128" s="144"/>
      <c r="D128" s="144"/>
      <c r="E128" s="144"/>
      <c r="F128" s="144"/>
      <c r="G128" s="144"/>
      <c r="H128" s="144"/>
      <c r="I128" s="144"/>
      <c r="J128" s="144"/>
      <c r="K128" s="144"/>
      <c r="L128" s="144"/>
      <c r="M128" s="144"/>
      <c r="N128" s="144"/>
      <c r="O128" s="91" t="s">
        <v>541</v>
      </c>
      <c r="P128" s="91" t="s">
        <v>542</v>
      </c>
      <c r="Q128" s="91" t="s">
        <v>99</v>
      </c>
      <c r="R128" s="102">
        <v>0</v>
      </c>
      <c r="S128" s="102">
        <v>1</v>
      </c>
      <c r="T128" s="103">
        <v>1</v>
      </c>
      <c r="U128" s="102">
        <v>0</v>
      </c>
      <c r="V128" s="91"/>
      <c r="W128" s="91"/>
      <c r="X128" s="102">
        <v>0</v>
      </c>
      <c r="Y128" s="91"/>
      <c r="Z128" s="91"/>
      <c r="AA128" s="102">
        <v>0</v>
      </c>
      <c r="AB128" s="91"/>
      <c r="AC128" s="91"/>
      <c r="AD128" s="103">
        <v>1</v>
      </c>
      <c r="AE128" s="103">
        <f>+_xlfn.IFS(Q128="Acumulado",T128+V128+Y128+AB128,Q128="Capacidad",V128,Q128="Flujo",T128,Q128="Reducción",T128,Q128="Stock",V128)</f>
        <v>1</v>
      </c>
      <c r="AF128" s="144"/>
    </row>
    <row r="129" spans="1:32" s="40" customFormat="1" ht="378" x14ac:dyDescent="0.25">
      <c r="A129" s="144"/>
      <c r="B129" s="144"/>
      <c r="C129" s="144"/>
      <c r="D129" s="144"/>
      <c r="E129" s="144"/>
      <c r="F129" s="144"/>
      <c r="G129" s="144"/>
      <c r="H129" s="144"/>
      <c r="I129" s="144"/>
      <c r="J129" s="144"/>
      <c r="K129" s="144"/>
      <c r="L129" s="144"/>
      <c r="M129" s="144"/>
      <c r="N129" s="144"/>
      <c r="O129" s="91" t="s">
        <v>543</v>
      </c>
      <c r="P129" s="91" t="s">
        <v>544</v>
      </c>
      <c r="Q129" s="91" t="s">
        <v>99</v>
      </c>
      <c r="R129" s="102">
        <v>0</v>
      </c>
      <c r="S129" s="103">
        <v>1</v>
      </c>
      <c r="T129" s="103">
        <v>0</v>
      </c>
      <c r="U129" s="102">
        <v>1</v>
      </c>
      <c r="V129" s="117">
        <v>0.41</v>
      </c>
      <c r="W129" s="91" t="s">
        <v>545</v>
      </c>
      <c r="X129" s="102">
        <v>1</v>
      </c>
      <c r="Y129" s="91"/>
      <c r="Z129" s="91"/>
      <c r="AA129" s="102">
        <v>1</v>
      </c>
      <c r="AB129" s="91"/>
      <c r="AC129" s="91"/>
      <c r="AD129" s="103">
        <v>1</v>
      </c>
      <c r="AE129" s="103">
        <f>+_xlfn.IFS(Q129="Acumulado",T129+V129+Y129+AB129,Q129="Capacidad",V129,Q129="Flujo",V129,Q129="Reducción",T129,Q129="Stock",V129)</f>
        <v>0.41</v>
      </c>
      <c r="AF129" s="144"/>
    </row>
    <row r="130" spans="1:32" s="40" customFormat="1" ht="330.75" x14ac:dyDescent="0.25">
      <c r="A130" s="144"/>
      <c r="B130" s="144"/>
      <c r="C130" s="144"/>
      <c r="D130" s="144"/>
      <c r="E130" s="144"/>
      <c r="F130" s="144"/>
      <c r="G130" s="144"/>
      <c r="H130" s="144"/>
      <c r="I130" s="144"/>
      <c r="J130" s="144"/>
      <c r="K130" s="144"/>
      <c r="L130" s="144"/>
      <c r="M130" s="144"/>
      <c r="N130" s="144"/>
      <c r="O130" s="91" t="s">
        <v>546</v>
      </c>
      <c r="P130" s="91" t="s">
        <v>547</v>
      </c>
      <c r="Q130" s="91" t="s">
        <v>99</v>
      </c>
      <c r="R130" s="102">
        <v>0</v>
      </c>
      <c r="S130" s="102">
        <v>0.82</v>
      </c>
      <c r="T130" s="103">
        <v>0</v>
      </c>
      <c r="U130" s="102">
        <v>0.9</v>
      </c>
      <c r="V130" s="117">
        <v>0.46</v>
      </c>
      <c r="W130" s="91" t="s">
        <v>548</v>
      </c>
      <c r="X130" s="102">
        <v>0.95</v>
      </c>
      <c r="Y130" s="91"/>
      <c r="Z130" s="91"/>
      <c r="AA130" s="102">
        <v>0.95</v>
      </c>
      <c r="AB130" s="91"/>
      <c r="AC130" s="91"/>
      <c r="AD130" s="103">
        <v>0.95</v>
      </c>
      <c r="AE130" s="103">
        <f>+_xlfn.IFS(Q130="Acumulado",T130+V130+Y130+AB130,Q130="Capacidad",V130,Q130="Flujo",V130,Q130="Reducción",T130,Q130="Stock",V130)</f>
        <v>0.46</v>
      </c>
      <c r="AF130" s="144"/>
    </row>
    <row r="131" spans="1:32" s="40" customFormat="1" ht="409.5" x14ac:dyDescent="0.25">
      <c r="A131" s="144"/>
      <c r="B131" s="144"/>
      <c r="C131" s="144"/>
      <c r="D131" s="144"/>
      <c r="E131" s="144"/>
      <c r="F131" s="144"/>
      <c r="G131" s="144"/>
      <c r="H131" s="144"/>
      <c r="I131" s="144"/>
      <c r="J131" s="144"/>
      <c r="K131" s="144"/>
      <c r="L131" s="144"/>
      <c r="M131" s="144"/>
      <c r="N131" s="144"/>
      <c r="O131" s="91" t="s">
        <v>549</v>
      </c>
      <c r="P131" s="91" t="s">
        <v>550</v>
      </c>
      <c r="Q131" s="91" t="s">
        <v>99</v>
      </c>
      <c r="R131" s="102">
        <v>0</v>
      </c>
      <c r="S131" s="102">
        <v>1</v>
      </c>
      <c r="T131" s="103">
        <v>0</v>
      </c>
      <c r="U131" s="102">
        <v>1</v>
      </c>
      <c r="V131" s="117">
        <v>0.54</v>
      </c>
      <c r="W131" s="91" t="s">
        <v>551</v>
      </c>
      <c r="X131" s="102">
        <v>1</v>
      </c>
      <c r="Y131" s="91"/>
      <c r="Z131" s="91"/>
      <c r="AA131" s="102">
        <v>1</v>
      </c>
      <c r="AB131" s="91"/>
      <c r="AC131" s="91"/>
      <c r="AD131" s="103">
        <v>1</v>
      </c>
      <c r="AE131" s="103">
        <f>+_xlfn.IFS(Q131="Acumulado",T131+V131+Y131+AB131,Q131="Capacidad",V131,Q131="Flujo",V131,Q131="Reducción",T131,Q131="Stock",V131)</f>
        <v>0.54</v>
      </c>
      <c r="AF131" s="144"/>
    </row>
    <row r="132" spans="1:32" s="40" customFormat="1" ht="409.5" x14ac:dyDescent="0.25">
      <c r="A132" s="129" t="s">
        <v>33</v>
      </c>
      <c r="B132" s="129" t="s">
        <v>552</v>
      </c>
      <c r="C132" s="129" t="s">
        <v>35</v>
      </c>
      <c r="D132" s="129" t="s">
        <v>553</v>
      </c>
      <c r="E132" s="129" t="s">
        <v>554</v>
      </c>
      <c r="F132" s="129" t="s">
        <v>555</v>
      </c>
      <c r="G132" s="129" t="s">
        <v>556</v>
      </c>
      <c r="H132" s="129" t="s">
        <v>557</v>
      </c>
      <c r="I132" s="129" t="s">
        <v>558</v>
      </c>
      <c r="J132" s="129"/>
      <c r="K132" s="129"/>
      <c r="L132" s="129"/>
      <c r="M132" s="129"/>
      <c r="N132" s="129"/>
      <c r="O132" s="87" t="s">
        <v>559</v>
      </c>
      <c r="P132" s="87" t="s">
        <v>560</v>
      </c>
      <c r="Q132" s="87" t="s">
        <v>99</v>
      </c>
      <c r="R132" s="105">
        <v>1</v>
      </c>
      <c r="S132" s="105">
        <v>0</v>
      </c>
      <c r="T132" s="105">
        <v>0</v>
      </c>
      <c r="U132" s="105">
        <v>1</v>
      </c>
      <c r="V132" s="105">
        <v>0.5</v>
      </c>
      <c r="W132" s="87" t="s">
        <v>561</v>
      </c>
      <c r="X132" s="105">
        <v>1</v>
      </c>
      <c r="Y132" s="93"/>
      <c r="Z132" s="93"/>
      <c r="AA132" s="105">
        <v>1</v>
      </c>
      <c r="AB132" s="93"/>
      <c r="AC132" s="93"/>
      <c r="AD132" s="105">
        <v>1</v>
      </c>
      <c r="AE132" s="105">
        <f>+_xlfn.IFS(Q132="Acumulado",T132+V132+Y132+AB132,Q132="Capacidad",V132,Q132="Flujo",V132,Q132="Reducción",T132,Q132="Stock",V132)</f>
        <v>0.5</v>
      </c>
      <c r="AF132" s="129" t="s">
        <v>562</v>
      </c>
    </row>
    <row r="133" spans="1:32" s="40" customFormat="1" ht="63" x14ac:dyDescent="0.25">
      <c r="A133" s="129"/>
      <c r="B133" s="129"/>
      <c r="C133" s="129"/>
      <c r="D133" s="129"/>
      <c r="E133" s="129"/>
      <c r="F133" s="129"/>
      <c r="G133" s="129"/>
      <c r="H133" s="129"/>
      <c r="I133" s="129"/>
      <c r="J133" s="129"/>
      <c r="K133" s="129"/>
      <c r="L133" s="129"/>
      <c r="M133" s="129"/>
      <c r="N133" s="129"/>
      <c r="O133" s="87" t="s">
        <v>563</v>
      </c>
      <c r="P133" s="87" t="s">
        <v>564</v>
      </c>
      <c r="Q133" s="87" t="s">
        <v>99</v>
      </c>
      <c r="R133" s="105">
        <v>1</v>
      </c>
      <c r="S133" s="105">
        <v>1</v>
      </c>
      <c r="T133" s="105">
        <v>1</v>
      </c>
      <c r="U133" s="105">
        <v>1</v>
      </c>
      <c r="V133" s="105" t="s">
        <v>565</v>
      </c>
      <c r="W133" s="87" t="s">
        <v>566</v>
      </c>
      <c r="X133" s="105">
        <v>1</v>
      </c>
      <c r="Y133" s="87"/>
      <c r="Z133" s="87"/>
      <c r="AA133" s="105">
        <v>1</v>
      </c>
      <c r="AB133" s="87"/>
      <c r="AC133" s="87"/>
      <c r="AD133" s="105">
        <f t="shared" ref="AD133:AD141" si="13">+_xlfn.IFS(Q133="Acumulado",S133+U133+X133+AA133,Q133="Capacidad",AA133,Q133="Flujo",AA133,Q133="Reducción",AA133,Q133="Stock",AA133)</f>
        <v>1</v>
      </c>
      <c r="AE133" s="105" t="str">
        <f t="shared" ref="AE133:AE168" si="14">+_xlfn.IFS(Q133="Acumulado",T133+V133+Y133+AB133,Q133="Capacidad",V133,Q133="Flujo",V133,Q133="Reducción",T133,Q133="Stock",V133)</f>
        <v>48.1%</v>
      </c>
      <c r="AF133" s="129"/>
    </row>
    <row r="134" spans="1:32" s="40" customFormat="1" ht="63" x14ac:dyDescent="0.25">
      <c r="A134" s="129"/>
      <c r="B134" s="129"/>
      <c r="C134" s="129"/>
      <c r="D134" s="129"/>
      <c r="E134" s="129"/>
      <c r="F134" s="129"/>
      <c r="G134" s="129"/>
      <c r="H134" s="129"/>
      <c r="I134" s="129"/>
      <c r="J134" s="129"/>
      <c r="K134" s="129"/>
      <c r="L134" s="129"/>
      <c r="M134" s="129"/>
      <c r="N134" s="129"/>
      <c r="O134" s="87" t="s">
        <v>567</v>
      </c>
      <c r="P134" s="87" t="s">
        <v>568</v>
      </c>
      <c r="Q134" s="87" t="s">
        <v>99</v>
      </c>
      <c r="R134" s="105">
        <v>1</v>
      </c>
      <c r="S134" s="105">
        <v>1</v>
      </c>
      <c r="T134" s="105">
        <v>1</v>
      </c>
      <c r="U134" s="105">
        <v>1</v>
      </c>
      <c r="V134" s="105" t="s">
        <v>569</v>
      </c>
      <c r="W134" s="87" t="s">
        <v>570</v>
      </c>
      <c r="X134" s="105">
        <v>1</v>
      </c>
      <c r="Y134" s="87"/>
      <c r="Z134" s="87"/>
      <c r="AA134" s="105">
        <v>1</v>
      </c>
      <c r="AB134" s="87"/>
      <c r="AC134" s="87"/>
      <c r="AD134" s="105">
        <f t="shared" si="13"/>
        <v>1</v>
      </c>
      <c r="AE134" s="105" t="str">
        <f t="shared" si="14"/>
        <v>41.63%</v>
      </c>
      <c r="AF134" s="129"/>
    </row>
    <row r="135" spans="1:32" s="40" customFormat="1" ht="111" customHeight="1" x14ac:dyDescent="0.25">
      <c r="A135" s="129" t="s">
        <v>33</v>
      </c>
      <c r="B135" s="129" t="s">
        <v>552</v>
      </c>
      <c r="C135" s="129" t="s">
        <v>217</v>
      </c>
      <c r="D135" s="129" t="s">
        <v>571</v>
      </c>
      <c r="E135" s="129" t="s">
        <v>572</v>
      </c>
      <c r="F135" s="129" t="s">
        <v>573</v>
      </c>
      <c r="G135" s="129" t="s">
        <v>574</v>
      </c>
      <c r="H135" s="129" t="s">
        <v>575</v>
      </c>
      <c r="I135" s="129" t="s">
        <v>576</v>
      </c>
      <c r="J135" s="140">
        <v>25239231363</v>
      </c>
      <c r="K135" s="140">
        <v>22735930068</v>
      </c>
      <c r="L135" s="140">
        <v>34000000000</v>
      </c>
      <c r="M135" s="140">
        <v>6225888030.7700005</v>
      </c>
      <c r="N135" s="129" t="s">
        <v>577</v>
      </c>
      <c r="O135" s="87" t="s">
        <v>578</v>
      </c>
      <c r="P135" s="99" t="s">
        <v>579</v>
      </c>
      <c r="Q135" s="87" t="s">
        <v>99</v>
      </c>
      <c r="R135" s="83">
        <v>0.997</v>
      </c>
      <c r="S135" s="83">
        <v>0.997</v>
      </c>
      <c r="T135" s="87">
        <v>99.98</v>
      </c>
      <c r="U135" s="83">
        <v>0.997</v>
      </c>
      <c r="V135" s="120">
        <v>0.99995999999999996</v>
      </c>
      <c r="W135" s="87" t="s">
        <v>580</v>
      </c>
      <c r="X135" s="83">
        <v>0.997</v>
      </c>
      <c r="Y135" s="87"/>
      <c r="Z135" s="87"/>
      <c r="AA135" s="83">
        <v>0.997</v>
      </c>
      <c r="AB135" s="87"/>
      <c r="AC135" s="87"/>
      <c r="AD135" s="99">
        <f t="shared" si="13"/>
        <v>0.997</v>
      </c>
      <c r="AE135" s="99">
        <f t="shared" si="14"/>
        <v>0.99995999999999996</v>
      </c>
      <c r="AF135" s="129" t="s">
        <v>581</v>
      </c>
    </row>
    <row r="136" spans="1:32" s="40" customFormat="1" ht="111" customHeight="1" x14ac:dyDescent="0.25">
      <c r="A136" s="129"/>
      <c r="B136" s="129"/>
      <c r="C136" s="129"/>
      <c r="D136" s="129"/>
      <c r="E136" s="129"/>
      <c r="F136" s="129"/>
      <c r="G136" s="129"/>
      <c r="H136" s="129"/>
      <c r="I136" s="129"/>
      <c r="J136" s="140"/>
      <c r="K136" s="140"/>
      <c r="L136" s="140"/>
      <c r="M136" s="140"/>
      <c r="N136" s="129"/>
      <c r="O136" s="87" t="s">
        <v>582</v>
      </c>
      <c r="P136" s="87" t="s">
        <v>583</v>
      </c>
      <c r="Q136" s="87" t="s">
        <v>158</v>
      </c>
      <c r="R136" s="87">
        <v>1</v>
      </c>
      <c r="S136" s="87">
        <v>1</v>
      </c>
      <c r="T136" s="87">
        <v>1</v>
      </c>
      <c r="U136" s="87">
        <v>1</v>
      </c>
      <c r="V136" s="87">
        <v>0</v>
      </c>
      <c r="W136" s="87" t="s">
        <v>584</v>
      </c>
      <c r="X136" s="87">
        <v>1</v>
      </c>
      <c r="Y136" s="87"/>
      <c r="Z136" s="87"/>
      <c r="AA136" s="87">
        <v>1</v>
      </c>
      <c r="AB136" s="87"/>
      <c r="AC136" s="87"/>
      <c r="AD136" s="87">
        <f t="shared" si="13"/>
        <v>1</v>
      </c>
      <c r="AE136" s="101">
        <f t="shared" si="14"/>
        <v>0</v>
      </c>
      <c r="AF136" s="129"/>
    </row>
    <row r="137" spans="1:32" s="40" customFormat="1" ht="212.1" customHeight="1" x14ac:dyDescent="0.25">
      <c r="A137" s="87" t="s">
        <v>33</v>
      </c>
      <c r="B137" s="87" t="s">
        <v>552</v>
      </c>
      <c r="C137" s="87" t="s">
        <v>35</v>
      </c>
      <c r="D137" s="87" t="s">
        <v>571</v>
      </c>
      <c r="E137" s="87" t="s">
        <v>585</v>
      </c>
      <c r="F137" s="87" t="s">
        <v>586</v>
      </c>
      <c r="G137" s="87" t="s">
        <v>587</v>
      </c>
      <c r="H137" s="87" t="s">
        <v>588</v>
      </c>
      <c r="I137" s="87" t="s">
        <v>589</v>
      </c>
      <c r="J137" s="92"/>
      <c r="K137" s="92"/>
      <c r="L137" s="92"/>
      <c r="M137" s="92"/>
      <c r="N137" s="87"/>
      <c r="O137" s="87" t="s">
        <v>590</v>
      </c>
      <c r="P137" s="87" t="s">
        <v>591</v>
      </c>
      <c r="Q137" s="87" t="s">
        <v>44</v>
      </c>
      <c r="R137" s="87">
        <v>1</v>
      </c>
      <c r="S137" s="87">
        <v>1</v>
      </c>
      <c r="T137" s="87">
        <v>1</v>
      </c>
      <c r="U137" s="87">
        <v>1</v>
      </c>
      <c r="V137" s="87">
        <v>0</v>
      </c>
      <c r="W137" s="87" t="s">
        <v>592</v>
      </c>
      <c r="X137" s="87">
        <v>1</v>
      </c>
      <c r="Y137" s="87"/>
      <c r="Z137" s="87"/>
      <c r="AA137" s="87">
        <v>1</v>
      </c>
      <c r="AB137" s="87"/>
      <c r="AC137" s="87"/>
      <c r="AD137" s="87">
        <f t="shared" si="13"/>
        <v>4</v>
      </c>
      <c r="AE137" s="101">
        <f t="shared" si="14"/>
        <v>1</v>
      </c>
      <c r="AF137" s="87" t="s">
        <v>593</v>
      </c>
    </row>
    <row r="138" spans="1:32" s="40" customFormat="1" ht="173.25" x14ac:dyDescent="0.25">
      <c r="A138" s="87" t="s">
        <v>33</v>
      </c>
      <c r="B138" s="87" t="s">
        <v>552</v>
      </c>
      <c r="C138" s="87" t="s">
        <v>35</v>
      </c>
      <c r="D138" s="87" t="s">
        <v>571</v>
      </c>
      <c r="E138" s="87" t="s">
        <v>585</v>
      </c>
      <c r="F138" s="87" t="s">
        <v>594</v>
      </c>
      <c r="G138" s="87" t="s">
        <v>595</v>
      </c>
      <c r="H138" s="87" t="s">
        <v>588</v>
      </c>
      <c r="I138" s="87" t="s">
        <v>589</v>
      </c>
      <c r="J138" s="92"/>
      <c r="K138" s="92"/>
      <c r="L138" s="92"/>
      <c r="M138" s="92"/>
      <c r="N138" s="87"/>
      <c r="O138" s="87" t="s">
        <v>596</v>
      </c>
      <c r="P138" s="87" t="s">
        <v>591</v>
      </c>
      <c r="Q138" s="87" t="s">
        <v>44</v>
      </c>
      <c r="R138" s="87">
        <v>1</v>
      </c>
      <c r="S138" s="87">
        <v>1</v>
      </c>
      <c r="T138" s="87">
        <v>1</v>
      </c>
      <c r="U138" s="87">
        <v>1</v>
      </c>
      <c r="V138" s="87">
        <v>0</v>
      </c>
      <c r="W138" s="87" t="s">
        <v>597</v>
      </c>
      <c r="X138" s="87">
        <v>1</v>
      </c>
      <c r="Y138" s="87"/>
      <c r="Z138" s="87"/>
      <c r="AA138" s="87">
        <v>1</v>
      </c>
      <c r="AB138" s="87"/>
      <c r="AC138" s="87"/>
      <c r="AD138" s="87">
        <f t="shared" si="13"/>
        <v>4</v>
      </c>
      <c r="AE138" s="101">
        <f t="shared" si="14"/>
        <v>1</v>
      </c>
      <c r="AF138" s="87" t="s">
        <v>593</v>
      </c>
    </row>
    <row r="139" spans="1:32" s="40" customFormat="1" ht="283.5" x14ac:dyDescent="0.25">
      <c r="A139" s="127" t="s">
        <v>33</v>
      </c>
      <c r="B139" s="127" t="s">
        <v>552</v>
      </c>
      <c r="C139" s="127" t="s">
        <v>35</v>
      </c>
      <c r="D139" s="127" t="s">
        <v>571</v>
      </c>
      <c r="E139" s="127" t="s">
        <v>598</v>
      </c>
      <c r="F139" s="127" t="s">
        <v>599</v>
      </c>
      <c r="G139" s="127" t="s">
        <v>600</v>
      </c>
      <c r="H139" s="127" t="s">
        <v>601</v>
      </c>
      <c r="I139" s="127" t="s">
        <v>598</v>
      </c>
      <c r="J139" s="127"/>
      <c r="K139" s="127"/>
      <c r="L139" s="127"/>
      <c r="M139" s="127"/>
      <c r="N139" s="127"/>
      <c r="O139" s="87" t="s">
        <v>602</v>
      </c>
      <c r="P139" s="87" t="s">
        <v>603</v>
      </c>
      <c r="Q139" s="87" t="s">
        <v>91</v>
      </c>
      <c r="R139" s="108">
        <v>0.3</v>
      </c>
      <c r="S139" s="108">
        <v>0.5</v>
      </c>
      <c r="T139" s="105">
        <v>0.5</v>
      </c>
      <c r="U139" s="108">
        <v>0.7</v>
      </c>
      <c r="V139" s="105">
        <v>0.57399999999999995</v>
      </c>
      <c r="W139" s="87" t="s">
        <v>604</v>
      </c>
      <c r="X139" s="108">
        <v>0.8</v>
      </c>
      <c r="Y139" s="87"/>
      <c r="Z139" s="87"/>
      <c r="AA139" s="108">
        <v>1</v>
      </c>
      <c r="AB139" s="87"/>
      <c r="AC139" s="87"/>
      <c r="AD139" s="105">
        <f t="shared" si="13"/>
        <v>1</v>
      </c>
      <c r="AE139" s="105">
        <f t="shared" si="14"/>
        <v>0.57399999999999995</v>
      </c>
      <c r="AF139" s="127" t="s">
        <v>562</v>
      </c>
    </row>
    <row r="140" spans="1:32" s="40" customFormat="1" ht="63" x14ac:dyDescent="0.25">
      <c r="A140" s="128"/>
      <c r="B140" s="128"/>
      <c r="C140" s="128"/>
      <c r="D140" s="128"/>
      <c r="E140" s="128"/>
      <c r="F140" s="128"/>
      <c r="G140" s="128"/>
      <c r="H140" s="128"/>
      <c r="I140" s="128"/>
      <c r="J140" s="128"/>
      <c r="K140" s="128"/>
      <c r="L140" s="128"/>
      <c r="M140" s="128"/>
      <c r="N140" s="128"/>
      <c r="O140" s="87" t="s">
        <v>605</v>
      </c>
      <c r="P140" s="87" t="s">
        <v>606</v>
      </c>
      <c r="Q140" s="87" t="s">
        <v>91</v>
      </c>
      <c r="R140" s="108">
        <v>0.1</v>
      </c>
      <c r="S140" s="108">
        <v>0</v>
      </c>
      <c r="T140" s="105">
        <v>0</v>
      </c>
      <c r="U140" s="108">
        <v>0.8</v>
      </c>
      <c r="V140" s="105">
        <v>0.25</v>
      </c>
      <c r="W140" s="87" t="s">
        <v>607</v>
      </c>
      <c r="X140" s="108">
        <v>0.9</v>
      </c>
      <c r="Y140" s="87"/>
      <c r="Z140" s="87"/>
      <c r="AA140" s="108">
        <v>1</v>
      </c>
      <c r="AB140" s="87"/>
      <c r="AC140" s="87"/>
      <c r="AD140" s="105">
        <f t="shared" si="13"/>
        <v>1</v>
      </c>
      <c r="AE140" s="105">
        <f t="shared" si="14"/>
        <v>0.25</v>
      </c>
      <c r="AF140" s="128"/>
    </row>
    <row r="141" spans="1:32" s="40" customFormat="1" ht="57" customHeight="1" x14ac:dyDescent="0.25">
      <c r="A141" s="129" t="s">
        <v>33</v>
      </c>
      <c r="B141" s="129" t="s">
        <v>552</v>
      </c>
      <c r="C141" s="129" t="s">
        <v>35</v>
      </c>
      <c r="D141" s="129" t="s">
        <v>571</v>
      </c>
      <c r="E141" s="129" t="s">
        <v>585</v>
      </c>
      <c r="F141" s="129" t="s">
        <v>608</v>
      </c>
      <c r="G141" s="129" t="s">
        <v>609</v>
      </c>
      <c r="H141" s="129" t="s">
        <v>610</v>
      </c>
      <c r="I141" s="129" t="s">
        <v>611</v>
      </c>
      <c r="J141" s="129"/>
      <c r="K141" s="129"/>
      <c r="L141" s="129"/>
      <c r="M141" s="129"/>
      <c r="N141" s="129"/>
      <c r="O141" s="87" t="s">
        <v>612</v>
      </c>
      <c r="P141" s="87" t="s">
        <v>613</v>
      </c>
      <c r="Q141" s="87" t="s">
        <v>158</v>
      </c>
      <c r="R141" s="97">
        <v>1</v>
      </c>
      <c r="S141" s="97">
        <v>1</v>
      </c>
      <c r="T141" s="108">
        <v>1</v>
      </c>
      <c r="U141" s="97">
        <v>1</v>
      </c>
      <c r="V141" s="97">
        <v>0.5</v>
      </c>
      <c r="W141" s="87" t="s">
        <v>614</v>
      </c>
      <c r="X141" s="97">
        <v>1</v>
      </c>
      <c r="Y141" s="87"/>
      <c r="Z141" s="87"/>
      <c r="AA141" s="97">
        <v>1</v>
      </c>
      <c r="AB141" s="87"/>
      <c r="AC141" s="87"/>
      <c r="AD141" s="105">
        <f t="shared" si="13"/>
        <v>1</v>
      </c>
      <c r="AE141" s="105">
        <f t="shared" si="14"/>
        <v>0.5</v>
      </c>
      <c r="AF141" s="129" t="s">
        <v>615</v>
      </c>
    </row>
    <row r="142" spans="1:32" s="40" customFormat="1" ht="126" x14ac:dyDescent="0.25">
      <c r="A142" s="129"/>
      <c r="B142" s="129"/>
      <c r="C142" s="129"/>
      <c r="D142" s="129"/>
      <c r="E142" s="129"/>
      <c r="F142" s="129"/>
      <c r="G142" s="129"/>
      <c r="H142" s="129"/>
      <c r="I142" s="129"/>
      <c r="J142" s="129"/>
      <c r="K142" s="129"/>
      <c r="L142" s="129"/>
      <c r="M142" s="129"/>
      <c r="N142" s="129"/>
      <c r="O142" s="87" t="s">
        <v>616</v>
      </c>
      <c r="P142" s="87" t="s">
        <v>617</v>
      </c>
      <c r="Q142" s="87" t="s">
        <v>44</v>
      </c>
      <c r="R142" s="107">
        <v>0</v>
      </c>
      <c r="S142" s="107">
        <v>2</v>
      </c>
      <c r="T142" s="87">
        <v>2</v>
      </c>
      <c r="U142" s="87">
        <v>2</v>
      </c>
      <c r="V142" s="107">
        <v>1</v>
      </c>
      <c r="W142" s="87" t="s">
        <v>618</v>
      </c>
      <c r="X142" s="107">
        <v>0</v>
      </c>
      <c r="Y142" s="87"/>
      <c r="Z142" s="87"/>
      <c r="AA142" s="107">
        <v>0</v>
      </c>
      <c r="AB142" s="87"/>
      <c r="AC142" s="87"/>
      <c r="AD142" s="87">
        <v>4</v>
      </c>
      <c r="AE142" s="101">
        <f t="shared" si="14"/>
        <v>3</v>
      </c>
      <c r="AF142" s="129"/>
    </row>
    <row r="143" spans="1:32" s="40" customFormat="1" ht="157.5" customHeight="1" x14ac:dyDescent="0.25">
      <c r="A143" s="129"/>
      <c r="B143" s="129"/>
      <c r="C143" s="129"/>
      <c r="D143" s="129"/>
      <c r="E143" s="129"/>
      <c r="F143" s="129"/>
      <c r="G143" s="129"/>
      <c r="H143" s="129"/>
      <c r="I143" s="129"/>
      <c r="J143" s="129"/>
      <c r="K143" s="129"/>
      <c r="L143" s="129"/>
      <c r="M143" s="129"/>
      <c r="N143" s="129"/>
      <c r="O143" s="87" t="s">
        <v>619</v>
      </c>
      <c r="P143" s="87" t="s">
        <v>620</v>
      </c>
      <c r="Q143" s="87" t="s">
        <v>99</v>
      </c>
      <c r="R143" s="107">
        <v>0</v>
      </c>
      <c r="S143" s="107">
        <v>15</v>
      </c>
      <c r="T143" s="107">
        <v>15</v>
      </c>
      <c r="U143" s="107">
        <v>15</v>
      </c>
      <c r="V143" s="107">
        <v>11</v>
      </c>
      <c r="W143" s="87" t="s">
        <v>621</v>
      </c>
      <c r="X143" s="107">
        <v>15</v>
      </c>
      <c r="Y143" s="87"/>
      <c r="Z143" s="87"/>
      <c r="AA143" s="107">
        <v>0</v>
      </c>
      <c r="AB143" s="87"/>
      <c r="AC143" s="87"/>
      <c r="AD143" s="87">
        <f>+_xlfn.IFS(Q143="Acumulado",S143+U143+X143+AA143,Q143="Capacidad",X143,Q143="Flujo",X143,Q143="Reducción",X143,Q143="Stock",X143)</f>
        <v>15</v>
      </c>
      <c r="AE143" s="101">
        <f t="shared" si="14"/>
        <v>11</v>
      </c>
      <c r="AF143" s="129"/>
    </row>
    <row r="144" spans="1:32" s="40" customFormat="1" ht="47.25" x14ac:dyDescent="0.25">
      <c r="A144" s="129"/>
      <c r="B144" s="129"/>
      <c r="C144" s="129"/>
      <c r="D144" s="129"/>
      <c r="E144" s="129"/>
      <c r="F144" s="129"/>
      <c r="G144" s="129"/>
      <c r="H144" s="129"/>
      <c r="I144" s="129"/>
      <c r="J144" s="129"/>
      <c r="K144" s="129"/>
      <c r="L144" s="129"/>
      <c r="M144" s="129"/>
      <c r="N144" s="129"/>
      <c r="O144" s="87" t="s">
        <v>622</v>
      </c>
      <c r="P144" s="87" t="s">
        <v>623</v>
      </c>
      <c r="Q144" s="87" t="s">
        <v>44</v>
      </c>
      <c r="R144" s="107">
        <v>11</v>
      </c>
      <c r="S144" s="107">
        <v>4</v>
      </c>
      <c r="T144" s="87">
        <v>4</v>
      </c>
      <c r="U144" s="107">
        <v>4</v>
      </c>
      <c r="V144" s="107">
        <v>2</v>
      </c>
      <c r="W144" s="87" t="s">
        <v>624</v>
      </c>
      <c r="X144" s="107">
        <v>4</v>
      </c>
      <c r="Y144" s="87"/>
      <c r="Z144" s="87"/>
      <c r="AA144" s="107">
        <v>4</v>
      </c>
      <c r="AB144" s="87"/>
      <c r="AC144" s="87"/>
      <c r="AD144" s="87">
        <f t="shared" ref="AD144:AD157" si="15">+_xlfn.IFS(Q144="Acumulado",S144+U144+X144+AA144,Q144="Capacidad",AA144,Q144="Flujo",AA144,Q144="Reducción",AA144,Q144="Stock",AA144)</f>
        <v>16</v>
      </c>
      <c r="AE144" s="101">
        <f t="shared" si="14"/>
        <v>6</v>
      </c>
      <c r="AF144" s="129"/>
    </row>
    <row r="145" spans="1:32" s="40" customFormat="1" ht="192.6" customHeight="1" x14ac:dyDescent="0.25">
      <c r="A145" s="87" t="s">
        <v>33</v>
      </c>
      <c r="B145" s="87" t="s">
        <v>552</v>
      </c>
      <c r="C145" s="87" t="s">
        <v>35</v>
      </c>
      <c r="D145" s="87" t="s">
        <v>571</v>
      </c>
      <c r="E145" s="87" t="s">
        <v>585</v>
      </c>
      <c r="F145" s="87" t="s">
        <v>625</v>
      </c>
      <c r="G145" s="87" t="s">
        <v>626</v>
      </c>
      <c r="H145" s="87" t="s">
        <v>627</v>
      </c>
      <c r="I145" s="87" t="s">
        <v>628</v>
      </c>
      <c r="J145" s="92"/>
      <c r="K145" s="92"/>
      <c r="L145" s="92"/>
      <c r="M145" s="92"/>
      <c r="N145" s="87"/>
      <c r="O145" s="87" t="s">
        <v>629</v>
      </c>
      <c r="P145" s="87" t="s">
        <v>630</v>
      </c>
      <c r="Q145" s="87" t="s">
        <v>99</v>
      </c>
      <c r="R145" s="105">
        <v>1</v>
      </c>
      <c r="S145" s="108">
        <v>1</v>
      </c>
      <c r="T145" s="108">
        <v>1</v>
      </c>
      <c r="U145" s="108">
        <v>1</v>
      </c>
      <c r="V145" s="108">
        <v>1</v>
      </c>
      <c r="W145" s="87" t="s">
        <v>631</v>
      </c>
      <c r="X145" s="108">
        <v>1</v>
      </c>
      <c r="Y145" s="87"/>
      <c r="Z145" s="87"/>
      <c r="AA145" s="108">
        <v>1</v>
      </c>
      <c r="AB145" s="87"/>
      <c r="AC145" s="87"/>
      <c r="AD145" s="105">
        <f t="shared" si="15"/>
        <v>1</v>
      </c>
      <c r="AE145" s="105">
        <f t="shared" si="14"/>
        <v>1</v>
      </c>
      <c r="AF145" s="87" t="s">
        <v>632</v>
      </c>
    </row>
    <row r="146" spans="1:32" s="40" customFormat="1" ht="74.099999999999994" customHeight="1" x14ac:dyDescent="0.25">
      <c r="A146" s="127" t="s">
        <v>33</v>
      </c>
      <c r="B146" s="127" t="s">
        <v>552</v>
      </c>
      <c r="C146" s="127" t="s">
        <v>35</v>
      </c>
      <c r="D146" s="127" t="s">
        <v>571</v>
      </c>
      <c r="E146" s="127" t="s">
        <v>633</v>
      </c>
      <c r="F146" s="127" t="s">
        <v>634</v>
      </c>
      <c r="G146" s="127" t="s">
        <v>635</v>
      </c>
      <c r="H146" s="127" t="s">
        <v>636</v>
      </c>
      <c r="I146" s="127" t="s">
        <v>637</v>
      </c>
      <c r="J146" s="127"/>
      <c r="K146" s="127"/>
      <c r="L146" s="127"/>
      <c r="M146" s="127"/>
      <c r="N146" s="127"/>
      <c r="O146" s="87" t="s">
        <v>638</v>
      </c>
      <c r="P146" s="87" t="s">
        <v>639</v>
      </c>
      <c r="Q146" s="87" t="s">
        <v>158</v>
      </c>
      <c r="R146" s="108">
        <v>1</v>
      </c>
      <c r="S146" s="108">
        <v>1</v>
      </c>
      <c r="T146" s="105">
        <v>1</v>
      </c>
      <c r="U146" s="108">
        <v>1</v>
      </c>
      <c r="V146" s="105">
        <v>1</v>
      </c>
      <c r="W146" s="87" t="s">
        <v>640</v>
      </c>
      <c r="X146" s="108">
        <v>1</v>
      </c>
      <c r="Y146" s="87"/>
      <c r="Z146" s="87"/>
      <c r="AA146" s="108">
        <v>1</v>
      </c>
      <c r="AB146" s="87"/>
      <c r="AC146" s="87"/>
      <c r="AD146" s="105">
        <f t="shared" si="15"/>
        <v>1</v>
      </c>
      <c r="AE146" s="105">
        <f t="shared" si="14"/>
        <v>1</v>
      </c>
      <c r="AF146" s="127" t="s">
        <v>562</v>
      </c>
    </row>
    <row r="147" spans="1:32" s="40" customFormat="1" ht="74.099999999999994" customHeight="1" x14ac:dyDescent="0.25">
      <c r="A147" s="128"/>
      <c r="B147" s="128"/>
      <c r="C147" s="128"/>
      <c r="D147" s="128"/>
      <c r="E147" s="128"/>
      <c r="F147" s="128"/>
      <c r="G147" s="128"/>
      <c r="H147" s="128"/>
      <c r="I147" s="128"/>
      <c r="J147" s="128"/>
      <c r="K147" s="128"/>
      <c r="L147" s="128"/>
      <c r="M147" s="128"/>
      <c r="N147" s="128"/>
      <c r="O147" s="87" t="s">
        <v>641</v>
      </c>
      <c r="P147" s="87" t="s">
        <v>642</v>
      </c>
      <c r="Q147" s="87" t="s">
        <v>158</v>
      </c>
      <c r="R147" s="108">
        <v>0</v>
      </c>
      <c r="S147" s="108">
        <v>0</v>
      </c>
      <c r="T147" s="105">
        <v>0</v>
      </c>
      <c r="U147" s="108">
        <v>1</v>
      </c>
      <c r="V147" s="105">
        <v>1</v>
      </c>
      <c r="W147" s="87" t="s">
        <v>643</v>
      </c>
      <c r="X147" s="108">
        <v>1</v>
      </c>
      <c r="Y147" s="87"/>
      <c r="Z147" s="87"/>
      <c r="AA147" s="108">
        <v>1</v>
      </c>
      <c r="AB147" s="87"/>
      <c r="AC147" s="87"/>
      <c r="AD147" s="105">
        <f t="shared" si="15"/>
        <v>1</v>
      </c>
      <c r="AE147" s="105">
        <f t="shared" si="14"/>
        <v>1</v>
      </c>
      <c r="AF147" s="128"/>
    </row>
    <row r="148" spans="1:32" s="40" customFormat="1" ht="41.1" customHeight="1" x14ac:dyDescent="0.25">
      <c r="A148" s="129" t="s">
        <v>33</v>
      </c>
      <c r="B148" s="129" t="s">
        <v>552</v>
      </c>
      <c r="C148" s="129" t="s">
        <v>35</v>
      </c>
      <c r="D148" s="129" t="s">
        <v>644</v>
      </c>
      <c r="E148" s="129" t="s">
        <v>645</v>
      </c>
      <c r="F148" s="129" t="s">
        <v>646</v>
      </c>
      <c r="G148" s="129" t="s">
        <v>647</v>
      </c>
      <c r="H148" s="129" t="s">
        <v>648</v>
      </c>
      <c r="I148" s="129" t="s">
        <v>649</v>
      </c>
      <c r="J148" s="129"/>
      <c r="K148" s="129"/>
      <c r="L148" s="129"/>
      <c r="M148" s="129"/>
      <c r="N148" s="129"/>
      <c r="O148" s="87" t="s">
        <v>650</v>
      </c>
      <c r="P148" s="87" t="s">
        <v>651</v>
      </c>
      <c r="Q148" s="87" t="s">
        <v>44</v>
      </c>
      <c r="R148" s="87">
        <v>1</v>
      </c>
      <c r="S148" s="87">
        <v>4</v>
      </c>
      <c r="T148" s="87">
        <v>4</v>
      </c>
      <c r="U148" s="87">
        <v>4</v>
      </c>
      <c r="V148" s="87">
        <v>1</v>
      </c>
      <c r="W148" s="87" t="s">
        <v>652</v>
      </c>
      <c r="X148" s="87">
        <v>4</v>
      </c>
      <c r="Y148" s="87"/>
      <c r="Z148" s="87"/>
      <c r="AA148" s="87">
        <v>4</v>
      </c>
      <c r="AB148" s="87"/>
      <c r="AC148" s="87"/>
      <c r="AD148" s="87">
        <f t="shared" si="15"/>
        <v>16</v>
      </c>
      <c r="AE148" s="101">
        <f t="shared" si="14"/>
        <v>5</v>
      </c>
      <c r="AF148" s="129" t="s">
        <v>653</v>
      </c>
    </row>
    <row r="149" spans="1:32" s="40" customFormat="1" ht="71.45" customHeight="1" x14ac:dyDescent="0.25">
      <c r="A149" s="129"/>
      <c r="B149" s="129"/>
      <c r="C149" s="129"/>
      <c r="D149" s="129"/>
      <c r="E149" s="129"/>
      <c r="F149" s="129"/>
      <c r="G149" s="129"/>
      <c r="H149" s="129"/>
      <c r="I149" s="129"/>
      <c r="J149" s="129"/>
      <c r="K149" s="129"/>
      <c r="L149" s="129"/>
      <c r="M149" s="129"/>
      <c r="N149" s="129"/>
      <c r="O149" s="87" t="s">
        <v>654</v>
      </c>
      <c r="P149" s="87" t="s">
        <v>655</v>
      </c>
      <c r="Q149" s="87" t="s">
        <v>44</v>
      </c>
      <c r="R149" s="87">
        <v>1</v>
      </c>
      <c r="S149" s="87">
        <v>4</v>
      </c>
      <c r="T149" s="87">
        <v>4</v>
      </c>
      <c r="U149" s="87">
        <v>4</v>
      </c>
      <c r="V149" s="87">
        <v>1</v>
      </c>
      <c r="W149" s="87" t="s">
        <v>656</v>
      </c>
      <c r="X149" s="87">
        <v>4</v>
      </c>
      <c r="Y149" s="87"/>
      <c r="Z149" s="87"/>
      <c r="AA149" s="87">
        <v>4</v>
      </c>
      <c r="AB149" s="87"/>
      <c r="AC149" s="87"/>
      <c r="AD149" s="87">
        <f t="shared" si="15"/>
        <v>16</v>
      </c>
      <c r="AE149" s="101">
        <f t="shared" si="14"/>
        <v>5</v>
      </c>
      <c r="AF149" s="129"/>
    </row>
    <row r="150" spans="1:32" s="40" customFormat="1" ht="94.5" customHeight="1" x14ac:dyDescent="0.25">
      <c r="A150" s="127" t="s">
        <v>33</v>
      </c>
      <c r="B150" s="127" t="s">
        <v>552</v>
      </c>
      <c r="C150" s="127" t="s">
        <v>35</v>
      </c>
      <c r="D150" s="127" t="s">
        <v>644</v>
      </c>
      <c r="E150" s="127" t="s">
        <v>657</v>
      </c>
      <c r="F150" s="127" t="s">
        <v>658</v>
      </c>
      <c r="G150" s="127" t="s">
        <v>659</v>
      </c>
      <c r="H150" s="127" t="s">
        <v>106</v>
      </c>
      <c r="I150" s="127" t="s">
        <v>660</v>
      </c>
      <c r="J150" s="134">
        <v>1380000000</v>
      </c>
      <c r="K150" s="134">
        <v>1380000000</v>
      </c>
      <c r="L150" s="134">
        <v>3280000000</v>
      </c>
      <c r="M150" s="134">
        <v>0</v>
      </c>
      <c r="N150" s="127" t="s">
        <v>319</v>
      </c>
      <c r="O150" s="87" t="s">
        <v>661</v>
      </c>
      <c r="P150" s="87" t="s">
        <v>662</v>
      </c>
      <c r="Q150" s="87" t="s">
        <v>158</v>
      </c>
      <c r="R150" s="87">
        <v>1</v>
      </c>
      <c r="S150" s="87">
        <v>1</v>
      </c>
      <c r="T150" s="87">
        <v>1</v>
      </c>
      <c r="U150" s="87">
        <v>0</v>
      </c>
      <c r="V150" s="87"/>
      <c r="W150" s="87"/>
      <c r="X150" s="87">
        <v>0</v>
      </c>
      <c r="Y150" s="87"/>
      <c r="Z150" s="87"/>
      <c r="AA150" s="87">
        <v>0</v>
      </c>
      <c r="AB150" s="87"/>
      <c r="AC150" s="87"/>
      <c r="AD150" s="87">
        <v>1</v>
      </c>
      <c r="AE150" s="101">
        <f>+_xlfn.IFS(Q150="Acumulado",T150+V150+Y150+AB150,Q150="Capacidad",V150,Q150="Flujo",V150,Q150="Reducción",T150,Q150="Stock",T150)</f>
        <v>1</v>
      </c>
      <c r="AF150" s="127" t="s">
        <v>160</v>
      </c>
    </row>
    <row r="151" spans="1:32" s="40" customFormat="1" ht="94.5" customHeight="1" x14ac:dyDescent="0.25">
      <c r="A151" s="139"/>
      <c r="B151" s="139"/>
      <c r="C151" s="139"/>
      <c r="D151" s="139"/>
      <c r="E151" s="139"/>
      <c r="F151" s="139"/>
      <c r="G151" s="139"/>
      <c r="H151" s="139"/>
      <c r="I151" s="139"/>
      <c r="J151" s="135"/>
      <c r="K151" s="135"/>
      <c r="L151" s="135"/>
      <c r="M151" s="135"/>
      <c r="N151" s="139"/>
      <c r="O151" s="87" t="s">
        <v>663</v>
      </c>
      <c r="P151" s="87" t="s">
        <v>664</v>
      </c>
      <c r="Q151" s="87" t="s">
        <v>44</v>
      </c>
      <c r="R151" s="87">
        <v>0</v>
      </c>
      <c r="S151" s="87">
        <v>0</v>
      </c>
      <c r="T151" s="87">
        <v>0</v>
      </c>
      <c r="U151" s="87">
        <v>1</v>
      </c>
      <c r="V151" s="87">
        <v>0.5</v>
      </c>
      <c r="W151" s="87" t="s">
        <v>665</v>
      </c>
      <c r="X151" s="87">
        <v>1</v>
      </c>
      <c r="Y151" s="87"/>
      <c r="Z151" s="87"/>
      <c r="AA151" s="87">
        <v>1</v>
      </c>
      <c r="AB151" s="87"/>
      <c r="AC151" s="87"/>
      <c r="AD151" s="87">
        <f t="shared" si="15"/>
        <v>3</v>
      </c>
      <c r="AE151" s="101">
        <f t="shared" si="14"/>
        <v>0.5</v>
      </c>
      <c r="AF151" s="139"/>
    </row>
    <row r="152" spans="1:32" s="40" customFormat="1" ht="393.75" x14ac:dyDescent="0.25">
      <c r="A152" s="139"/>
      <c r="B152" s="139"/>
      <c r="C152" s="139"/>
      <c r="D152" s="139"/>
      <c r="E152" s="139"/>
      <c r="F152" s="139"/>
      <c r="G152" s="139"/>
      <c r="H152" s="139"/>
      <c r="I152" s="139"/>
      <c r="J152" s="135"/>
      <c r="K152" s="135"/>
      <c r="L152" s="135"/>
      <c r="M152" s="135"/>
      <c r="N152" s="139"/>
      <c r="O152" s="87" t="s">
        <v>666</v>
      </c>
      <c r="P152" s="87" t="s">
        <v>667</v>
      </c>
      <c r="Q152" s="87" t="s">
        <v>44</v>
      </c>
      <c r="R152" s="87">
        <v>0</v>
      </c>
      <c r="S152" s="87">
        <v>0</v>
      </c>
      <c r="T152" s="87">
        <v>0</v>
      </c>
      <c r="U152" s="87">
        <v>1</v>
      </c>
      <c r="V152" s="87">
        <v>0.5</v>
      </c>
      <c r="W152" s="87" t="s">
        <v>668</v>
      </c>
      <c r="X152" s="87">
        <v>1</v>
      </c>
      <c r="Y152" s="87"/>
      <c r="Z152" s="87"/>
      <c r="AA152" s="87">
        <v>1</v>
      </c>
      <c r="AB152" s="87"/>
      <c r="AC152" s="87"/>
      <c r="AD152" s="87">
        <f t="shared" si="15"/>
        <v>3</v>
      </c>
      <c r="AE152" s="101">
        <f t="shared" si="14"/>
        <v>0.5</v>
      </c>
      <c r="AF152" s="139"/>
    </row>
    <row r="153" spans="1:32" s="40" customFormat="1" ht="252" x14ac:dyDescent="0.25">
      <c r="A153" s="139"/>
      <c r="B153" s="139"/>
      <c r="C153" s="139"/>
      <c r="D153" s="139"/>
      <c r="E153" s="139"/>
      <c r="F153" s="139"/>
      <c r="G153" s="139"/>
      <c r="H153" s="139"/>
      <c r="I153" s="139"/>
      <c r="J153" s="135"/>
      <c r="K153" s="135"/>
      <c r="L153" s="135"/>
      <c r="M153" s="135"/>
      <c r="N153" s="139"/>
      <c r="O153" s="87" t="s">
        <v>669</v>
      </c>
      <c r="P153" s="87" t="s">
        <v>670</v>
      </c>
      <c r="Q153" s="87" t="s">
        <v>44</v>
      </c>
      <c r="R153" s="87">
        <v>0</v>
      </c>
      <c r="S153" s="87">
        <v>0</v>
      </c>
      <c r="T153" s="87">
        <v>0</v>
      </c>
      <c r="U153" s="87">
        <v>1</v>
      </c>
      <c r="V153" s="87">
        <v>0.25</v>
      </c>
      <c r="W153" s="87" t="s">
        <v>671</v>
      </c>
      <c r="X153" s="87">
        <v>1</v>
      </c>
      <c r="Y153" s="87"/>
      <c r="Z153" s="87"/>
      <c r="AA153" s="87">
        <v>0</v>
      </c>
      <c r="AB153" s="87"/>
      <c r="AC153" s="87"/>
      <c r="AD153" s="87">
        <f t="shared" si="15"/>
        <v>2</v>
      </c>
      <c r="AE153" s="101">
        <f t="shared" si="14"/>
        <v>0.25</v>
      </c>
      <c r="AF153" s="139"/>
    </row>
    <row r="154" spans="1:32" s="40" customFormat="1" ht="330.75" x14ac:dyDescent="0.25">
      <c r="A154" s="128"/>
      <c r="B154" s="128"/>
      <c r="C154" s="128"/>
      <c r="D154" s="128"/>
      <c r="E154" s="128"/>
      <c r="F154" s="128"/>
      <c r="G154" s="128"/>
      <c r="H154" s="128"/>
      <c r="I154" s="128"/>
      <c r="J154" s="136"/>
      <c r="K154" s="136"/>
      <c r="L154" s="136"/>
      <c r="M154" s="136"/>
      <c r="N154" s="128"/>
      <c r="O154" s="87" t="s">
        <v>672</v>
      </c>
      <c r="P154" s="87" t="s">
        <v>673</v>
      </c>
      <c r="Q154" s="87" t="s">
        <v>44</v>
      </c>
      <c r="R154" s="87">
        <v>0</v>
      </c>
      <c r="S154" s="87">
        <v>0</v>
      </c>
      <c r="T154" s="87">
        <v>0</v>
      </c>
      <c r="U154" s="87">
        <v>2</v>
      </c>
      <c r="V154" s="87">
        <v>1</v>
      </c>
      <c r="W154" s="87" t="s">
        <v>674</v>
      </c>
      <c r="X154" s="87">
        <v>2</v>
      </c>
      <c r="Y154" s="87"/>
      <c r="Z154" s="87"/>
      <c r="AA154" s="87">
        <v>2</v>
      </c>
      <c r="AB154" s="87"/>
      <c r="AC154" s="87"/>
      <c r="AD154" s="87">
        <f t="shared" si="15"/>
        <v>6</v>
      </c>
      <c r="AE154" s="101">
        <f t="shared" si="14"/>
        <v>1</v>
      </c>
      <c r="AF154" s="128"/>
    </row>
    <row r="155" spans="1:32" s="40" customFormat="1" ht="220.5" x14ac:dyDescent="0.25">
      <c r="A155" s="87" t="s">
        <v>33</v>
      </c>
      <c r="B155" s="87" t="s">
        <v>552</v>
      </c>
      <c r="C155" s="87" t="s">
        <v>35</v>
      </c>
      <c r="D155" s="87" t="s">
        <v>644</v>
      </c>
      <c r="E155" s="87" t="s">
        <v>675</v>
      </c>
      <c r="F155" s="87" t="s">
        <v>676</v>
      </c>
      <c r="G155" s="87" t="s">
        <v>677</v>
      </c>
      <c r="H155" s="87" t="s">
        <v>678</v>
      </c>
      <c r="I155" s="87" t="s">
        <v>679</v>
      </c>
      <c r="J155" s="92"/>
      <c r="K155" s="92"/>
      <c r="L155" s="92">
        <v>11500000000</v>
      </c>
      <c r="M155" s="92">
        <v>1348597667</v>
      </c>
      <c r="N155" s="87"/>
      <c r="O155" s="87" t="s">
        <v>680</v>
      </c>
      <c r="P155" s="87" t="s">
        <v>681</v>
      </c>
      <c r="Q155" s="87" t="s">
        <v>44</v>
      </c>
      <c r="R155" s="87">
        <v>1</v>
      </c>
      <c r="S155" s="87">
        <v>1</v>
      </c>
      <c r="T155" s="87">
        <v>1</v>
      </c>
      <c r="U155" s="87">
        <v>1</v>
      </c>
      <c r="V155" s="107">
        <v>1</v>
      </c>
      <c r="W155" s="118" t="s">
        <v>682</v>
      </c>
      <c r="X155" s="87">
        <v>1</v>
      </c>
      <c r="Y155" s="87"/>
      <c r="Z155" s="87"/>
      <c r="AA155" s="87">
        <v>1</v>
      </c>
      <c r="AB155" s="87"/>
      <c r="AC155" s="87"/>
      <c r="AD155" s="87">
        <f t="shared" si="15"/>
        <v>4</v>
      </c>
      <c r="AE155" s="101">
        <f t="shared" si="14"/>
        <v>2</v>
      </c>
      <c r="AF155" s="87" t="s">
        <v>683</v>
      </c>
    </row>
    <row r="156" spans="1:32" s="40" customFormat="1" ht="47.25" x14ac:dyDescent="0.25">
      <c r="A156" s="129" t="s">
        <v>33</v>
      </c>
      <c r="B156" s="129" t="s">
        <v>552</v>
      </c>
      <c r="C156" s="129" t="s">
        <v>684</v>
      </c>
      <c r="D156" s="129" t="s">
        <v>644</v>
      </c>
      <c r="E156" s="129" t="s">
        <v>685</v>
      </c>
      <c r="F156" s="129" t="s">
        <v>686</v>
      </c>
      <c r="G156" s="129" t="s">
        <v>687</v>
      </c>
      <c r="H156" s="129" t="s">
        <v>688</v>
      </c>
      <c r="I156" s="129" t="s">
        <v>689</v>
      </c>
      <c r="J156" s="129"/>
      <c r="K156" s="129"/>
      <c r="L156" s="129"/>
      <c r="M156" s="129"/>
      <c r="N156" s="129"/>
      <c r="O156" s="87" t="s">
        <v>690</v>
      </c>
      <c r="P156" s="87" t="s">
        <v>691</v>
      </c>
      <c r="Q156" s="87" t="s">
        <v>44</v>
      </c>
      <c r="R156" s="108">
        <v>0</v>
      </c>
      <c r="S156" s="108">
        <v>0.2</v>
      </c>
      <c r="T156" s="108">
        <v>0.2</v>
      </c>
      <c r="U156" s="108">
        <v>0.4</v>
      </c>
      <c r="V156" s="108">
        <v>0.1</v>
      </c>
      <c r="W156" s="87" t="s">
        <v>692</v>
      </c>
      <c r="X156" s="108">
        <v>0.4</v>
      </c>
      <c r="Y156" s="87"/>
      <c r="Z156" s="87"/>
      <c r="AA156" s="108">
        <v>0</v>
      </c>
      <c r="AB156" s="87"/>
      <c r="AC156" s="87"/>
      <c r="AD156" s="105">
        <f t="shared" si="15"/>
        <v>1</v>
      </c>
      <c r="AE156" s="105">
        <f t="shared" si="14"/>
        <v>0.30000000000000004</v>
      </c>
      <c r="AF156" s="129" t="s">
        <v>693</v>
      </c>
    </row>
    <row r="157" spans="1:32" s="40" customFormat="1" ht="94.5" x14ac:dyDescent="0.25">
      <c r="A157" s="129"/>
      <c r="B157" s="129"/>
      <c r="C157" s="129"/>
      <c r="D157" s="129"/>
      <c r="E157" s="129"/>
      <c r="F157" s="129"/>
      <c r="G157" s="129"/>
      <c r="H157" s="129"/>
      <c r="I157" s="129"/>
      <c r="J157" s="129"/>
      <c r="K157" s="129"/>
      <c r="L157" s="129"/>
      <c r="M157" s="129"/>
      <c r="N157" s="129"/>
      <c r="O157" s="87" t="s">
        <v>694</v>
      </c>
      <c r="P157" s="87" t="s">
        <v>695</v>
      </c>
      <c r="Q157" s="87" t="s">
        <v>91</v>
      </c>
      <c r="R157" s="108">
        <v>0</v>
      </c>
      <c r="S157" s="108">
        <v>0.7</v>
      </c>
      <c r="T157" s="108">
        <v>0.7</v>
      </c>
      <c r="U157" s="108">
        <v>0.8</v>
      </c>
      <c r="V157" s="108">
        <v>0.7</v>
      </c>
      <c r="W157" s="87" t="s">
        <v>696</v>
      </c>
      <c r="X157" s="108">
        <v>0.9</v>
      </c>
      <c r="Y157" s="87"/>
      <c r="Z157" s="87"/>
      <c r="AA157" s="108">
        <v>1</v>
      </c>
      <c r="AB157" s="87"/>
      <c r="AC157" s="87"/>
      <c r="AD157" s="105">
        <f t="shared" si="15"/>
        <v>1</v>
      </c>
      <c r="AE157" s="105">
        <f t="shared" si="14"/>
        <v>0.7</v>
      </c>
      <c r="AF157" s="129"/>
    </row>
    <row r="158" spans="1:32" s="40" customFormat="1" ht="63" x14ac:dyDescent="0.25">
      <c r="A158" s="87" t="s">
        <v>33</v>
      </c>
      <c r="B158" s="87" t="s">
        <v>552</v>
      </c>
      <c r="C158" s="87" t="s">
        <v>35</v>
      </c>
      <c r="D158" s="87" t="s">
        <v>644</v>
      </c>
      <c r="E158" s="87" t="s">
        <v>697</v>
      </c>
      <c r="F158" s="87" t="s">
        <v>698</v>
      </c>
      <c r="G158" s="87" t="s">
        <v>699</v>
      </c>
      <c r="H158" s="87" t="s">
        <v>700</v>
      </c>
      <c r="I158" s="87" t="s">
        <v>637</v>
      </c>
      <c r="J158" s="92">
        <v>3288000000</v>
      </c>
      <c r="K158" s="92">
        <v>3277548326</v>
      </c>
      <c r="L158" s="92"/>
      <c r="M158" s="92"/>
      <c r="N158" s="87" t="s">
        <v>701</v>
      </c>
      <c r="O158" s="87" t="s">
        <v>702</v>
      </c>
      <c r="P158" s="87" t="s">
        <v>703</v>
      </c>
      <c r="Q158" s="87" t="s">
        <v>99</v>
      </c>
      <c r="R158" s="108">
        <v>0</v>
      </c>
      <c r="S158" s="108">
        <v>1</v>
      </c>
      <c r="T158" s="105">
        <v>1</v>
      </c>
      <c r="U158" s="108">
        <v>0</v>
      </c>
      <c r="V158" s="87"/>
      <c r="W158" s="87" t="s">
        <v>704</v>
      </c>
      <c r="X158" s="108">
        <v>0</v>
      </c>
      <c r="Y158" s="87"/>
      <c r="Z158" s="87"/>
      <c r="AA158" s="108">
        <v>0</v>
      </c>
      <c r="AB158" s="87"/>
      <c r="AC158" s="87"/>
      <c r="AD158" s="105">
        <f>+_xlfn.IFS(Q158="Acumulado",S158+U158+X158+AA158,Q158="Capacidad",S158,Q158="Flujo",S158,Q158="Reducción",S158,Q158="Stock",S158)</f>
        <v>1</v>
      </c>
      <c r="AE158" s="105">
        <f>+_xlfn.IFS(Q158="Acumulado",T158+V158+Y158+AB158,Q158="Capacidad",V158,Q158="Flujo",T158,Q158="Reducción",T158,Q158="Stock",V158)</f>
        <v>1</v>
      </c>
      <c r="AF158" s="87" t="s">
        <v>562</v>
      </c>
    </row>
    <row r="159" spans="1:32" s="40" customFormat="1" ht="94.5" x14ac:dyDescent="0.25">
      <c r="A159" s="87" t="s">
        <v>33</v>
      </c>
      <c r="B159" s="87" t="s">
        <v>552</v>
      </c>
      <c r="C159" s="87" t="s">
        <v>705</v>
      </c>
      <c r="D159" s="87" t="s">
        <v>644</v>
      </c>
      <c r="E159" s="87" t="s">
        <v>657</v>
      </c>
      <c r="F159" s="87" t="s">
        <v>706</v>
      </c>
      <c r="G159" s="87" t="s">
        <v>707</v>
      </c>
      <c r="H159" s="87" t="s">
        <v>106</v>
      </c>
      <c r="I159" s="87" t="s">
        <v>660</v>
      </c>
      <c r="J159" s="92"/>
      <c r="K159" s="92"/>
      <c r="L159" s="92"/>
      <c r="M159" s="92"/>
      <c r="N159" s="87"/>
      <c r="O159" s="87" t="s">
        <v>708</v>
      </c>
      <c r="P159" s="87" t="s">
        <v>709</v>
      </c>
      <c r="Q159" s="87" t="s">
        <v>158</v>
      </c>
      <c r="R159" s="108">
        <v>1</v>
      </c>
      <c r="S159" s="108">
        <v>1</v>
      </c>
      <c r="T159" s="105">
        <v>1</v>
      </c>
      <c r="U159" s="108">
        <v>1</v>
      </c>
      <c r="V159" s="87" t="s">
        <v>710</v>
      </c>
      <c r="W159" s="87" t="s">
        <v>711</v>
      </c>
      <c r="X159" s="108">
        <v>1</v>
      </c>
      <c r="Y159" s="87"/>
      <c r="Z159" s="87"/>
      <c r="AA159" s="108">
        <v>1</v>
      </c>
      <c r="AB159" s="87"/>
      <c r="AC159" s="87"/>
      <c r="AD159" s="105">
        <f t="shared" ref="AD159:AD164" si="16">+_xlfn.IFS(Q159="Acumulado",S159+U159+X159+AA159,Q159="Capacidad",AA159,Q159="Flujo",AA159,Q159="Reducción",AA159,Q159="Stock",AA159)</f>
        <v>1</v>
      </c>
      <c r="AE159" s="101" t="str">
        <f t="shared" si="14"/>
        <v>11.76%</v>
      </c>
      <c r="AF159" s="87" t="s">
        <v>562</v>
      </c>
    </row>
    <row r="160" spans="1:32" ht="236.25" x14ac:dyDescent="0.25">
      <c r="A160" s="87" t="s">
        <v>33</v>
      </c>
      <c r="B160" s="87" t="s">
        <v>552</v>
      </c>
      <c r="C160" s="87" t="s">
        <v>712</v>
      </c>
      <c r="D160" s="87" t="s">
        <v>644</v>
      </c>
      <c r="E160" s="87" t="s">
        <v>697</v>
      </c>
      <c r="F160" s="87" t="s">
        <v>713</v>
      </c>
      <c r="G160" s="87" t="s">
        <v>714</v>
      </c>
      <c r="H160" s="87" t="s">
        <v>678</v>
      </c>
      <c r="I160" s="87" t="s">
        <v>660</v>
      </c>
      <c r="J160" s="92">
        <v>2225630837</v>
      </c>
      <c r="K160" s="92">
        <v>1461009860</v>
      </c>
      <c r="L160" s="92">
        <v>3000000000</v>
      </c>
      <c r="M160" s="92">
        <v>533979049</v>
      </c>
      <c r="N160" s="87" t="s">
        <v>715</v>
      </c>
      <c r="O160" s="87" t="s">
        <v>716</v>
      </c>
      <c r="P160" s="87" t="s">
        <v>717</v>
      </c>
      <c r="Q160" s="87" t="s">
        <v>44</v>
      </c>
      <c r="R160" s="87">
        <v>1</v>
      </c>
      <c r="S160" s="87">
        <v>1</v>
      </c>
      <c r="T160" s="87">
        <v>1</v>
      </c>
      <c r="U160" s="87">
        <v>1</v>
      </c>
      <c r="V160" s="87">
        <v>0.25</v>
      </c>
      <c r="W160" s="87" t="s">
        <v>718</v>
      </c>
      <c r="X160" s="87">
        <v>1</v>
      </c>
      <c r="Y160" s="87"/>
      <c r="Z160" s="87"/>
      <c r="AA160" s="87">
        <v>1</v>
      </c>
      <c r="AB160" s="87"/>
      <c r="AC160" s="87"/>
      <c r="AD160" s="87">
        <f t="shared" si="16"/>
        <v>4</v>
      </c>
      <c r="AE160" s="96">
        <f t="shared" si="14"/>
        <v>1.25</v>
      </c>
      <c r="AF160" s="87" t="s">
        <v>562</v>
      </c>
    </row>
    <row r="161" spans="1:32" ht="209.25" customHeight="1" x14ac:dyDescent="0.25">
      <c r="A161" s="87" t="s">
        <v>33</v>
      </c>
      <c r="B161" s="87" t="s">
        <v>552</v>
      </c>
      <c r="C161" s="87" t="s">
        <v>719</v>
      </c>
      <c r="D161" s="87" t="s">
        <v>644</v>
      </c>
      <c r="E161" s="87" t="s">
        <v>675</v>
      </c>
      <c r="F161" s="87" t="s">
        <v>720</v>
      </c>
      <c r="G161" s="87" t="s">
        <v>721</v>
      </c>
      <c r="H161" s="87" t="s">
        <v>678</v>
      </c>
      <c r="I161" s="87" t="s">
        <v>660</v>
      </c>
      <c r="J161" s="92"/>
      <c r="K161" s="92"/>
      <c r="L161" s="92"/>
      <c r="M161" s="92"/>
      <c r="N161" s="87"/>
      <c r="O161" s="87" t="s">
        <v>722</v>
      </c>
      <c r="P161" s="87" t="s">
        <v>723</v>
      </c>
      <c r="Q161" s="87" t="s">
        <v>44</v>
      </c>
      <c r="R161" s="87">
        <v>1</v>
      </c>
      <c r="S161" s="87">
        <v>1</v>
      </c>
      <c r="T161" s="87">
        <v>1</v>
      </c>
      <c r="U161" s="87">
        <v>1</v>
      </c>
      <c r="V161" s="87">
        <v>0.37159999999999999</v>
      </c>
      <c r="W161" s="87" t="s">
        <v>724</v>
      </c>
      <c r="X161" s="87">
        <v>1</v>
      </c>
      <c r="Y161" s="87"/>
      <c r="Z161" s="87"/>
      <c r="AA161" s="87">
        <v>1</v>
      </c>
      <c r="AB161" s="87"/>
      <c r="AC161" s="87"/>
      <c r="AD161" s="87">
        <f t="shared" si="16"/>
        <v>4</v>
      </c>
      <c r="AE161" s="101">
        <f t="shared" si="14"/>
        <v>1.3715999999999999</v>
      </c>
      <c r="AF161" s="87" t="s">
        <v>725</v>
      </c>
    </row>
    <row r="162" spans="1:32" ht="94.5" x14ac:dyDescent="0.25">
      <c r="A162" s="87" t="s">
        <v>33</v>
      </c>
      <c r="B162" s="87" t="s">
        <v>552</v>
      </c>
      <c r="C162" s="87" t="s">
        <v>35</v>
      </c>
      <c r="D162" s="87" t="s">
        <v>726</v>
      </c>
      <c r="E162" s="87" t="s">
        <v>727</v>
      </c>
      <c r="F162" s="87" t="s">
        <v>728</v>
      </c>
      <c r="G162" s="87" t="s">
        <v>729</v>
      </c>
      <c r="H162" s="87" t="s">
        <v>700</v>
      </c>
      <c r="I162" s="87" t="s">
        <v>730</v>
      </c>
      <c r="J162" s="92"/>
      <c r="K162" s="92"/>
      <c r="L162" s="92"/>
      <c r="M162" s="92"/>
      <c r="N162" s="87"/>
      <c r="O162" s="87" t="s">
        <v>731</v>
      </c>
      <c r="P162" s="87" t="s">
        <v>732</v>
      </c>
      <c r="Q162" s="87" t="s">
        <v>99</v>
      </c>
      <c r="R162" s="108">
        <v>1</v>
      </c>
      <c r="S162" s="108">
        <v>1</v>
      </c>
      <c r="T162" s="108">
        <v>1</v>
      </c>
      <c r="U162" s="108">
        <v>1</v>
      </c>
      <c r="V162" s="105">
        <v>0.48</v>
      </c>
      <c r="W162" s="105" t="s">
        <v>733</v>
      </c>
      <c r="X162" s="108">
        <v>1</v>
      </c>
      <c r="Y162" s="87"/>
      <c r="Z162" s="87"/>
      <c r="AA162" s="108">
        <v>1</v>
      </c>
      <c r="AB162" s="87"/>
      <c r="AC162" s="87"/>
      <c r="AD162" s="105">
        <f t="shared" si="16"/>
        <v>1</v>
      </c>
      <c r="AE162" s="105">
        <f t="shared" si="14"/>
        <v>0.48</v>
      </c>
      <c r="AF162" s="87" t="s">
        <v>734</v>
      </c>
    </row>
    <row r="163" spans="1:32" ht="138.94999999999999" customHeight="1" x14ac:dyDescent="0.25">
      <c r="A163" s="129" t="s">
        <v>33</v>
      </c>
      <c r="B163" s="129" t="s">
        <v>552</v>
      </c>
      <c r="C163" s="129" t="s">
        <v>35</v>
      </c>
      <c r="D163" s="129" t="s">
        <v>735</v>
      </c>
      <c r="E163" s="129" t="s">
        <v>633</v>
      </c>
      <c r="F163" s="129" t="s">
        <v>736</v>
      </c>
      <c r="G163" s="129" t="s">
        <v>737</v>
      </c>
      <c r="H163" s="129" t="s">
        <v>738</v>
      </c>
      <c r="I163" s="129" t="s">
        <v>739</v>
      </c>
      <c r="J163" s="140">
        <v>22330000000</v>
      </c>
      <c r="K163" s="140">
        <v>17394289712</v>
      </c>
      <c r="L163" s="140">
        <v>24637176643</v>
      </c>
      <c r="M163" s="140">
        <v>6912582847.8999996</v>
      </c>
      <c r="N163" s="129" t="s">
        <v>740</v>
      </c>
      <c r="O163" s="87" t="s">
        <v>741</v>
      </c>
      <c r="P163" s="87" t="s">
        <v>742</v>
      </c>
      <c r="Q163" s="87" t="s">
        <v>158</v>
      </c>
      <c r="R163" s="108">
        <v>1</v>
      </c>
      <c r="S163" s="108">
        <v>1</v>
      </c>
      <c r="T163" s="105">
        <v>1</v>
      </c>
      <c r="U163" s="108">
        <v>1</v>
      </c>
      <c r="V163" s="108">
        <v>0.5</v>
      </c>
      <c r="W163" s="87" t="s">
        <v>743</v>
      </c>
      <c r="X163" s="108">
        <v>1</v>
      </c>
      <c r="Y163" s="87"/>
      <c r="Z163" s="87"/>
      <c r="AA163" s="108">
        <v>1</v>
      </c>
      <c r="AB163" s="87"/>
      <c r="AC163" s="87"/>
      <c r="AD163" s="105">
        <f t="shared" si="16"/>
        <v>1</v>
      </c>
      <c r="AE163" s="105">
        <f t="shared" si="14"/>
        <v>0.5</v>
      </c>
      <c r="AF163" s="129" t="s">
        <v>725</v>
      </c>
    </row>
    <row r="164" spans="1:32" ht="138.94999999999999" customHeight="1" x14ac:dyDescent="0.25">
      <c r="A164" s="129"/>
      <c r="B164" s="129"/>
      <c r="C164" s="129"/>
      <c r="D164" s="129"/>
      <c r="E164" s="129"/>
      <c r="F164" s="129"/>
      <c r="G164" s="129"/>
      <c r="H164" s="129"/>
      <c r="I164" s="129"/>
      <c r="J164" s="140"/>
      <c r="K164" s="140"/>
      <c r="L164" s="140"/>
      <c r="M164" s="140"/>
      <c r="N164" s="129"/>
      <c r="O164" s="87" t="s">
        <v>744</v>
      </c>
      <c r="P164" s="87" t="s">
        <v>745</v>
      </c>
      <c r="Q164" s="87" t="s">
        <v>44</v>
      </c>
      <c r="R164" s="87">
        <v>12</v>
      </c>
      <c r="S164" s="87">
        <v>12</v>
      </c>
      <c r="T164" s="87">
        <v>12</v>
      </c>
      <c r="U164" s="87">
        <v>12</v>
      </c>
      <c r="V164" s="87">
        <v>5</v>
      </c>
      <c r="W164" s="87" t="s">
        <v>746</v>
      </c>
      <c r="X164" s="87">
        <v>12</v>
      </c>
      <c r="Y164" s="87"/>
      <c r="Z164" s="87"/>
      <c r="AA164" s="87">
        <v>12</v>
      </c>
      <c r="AB164" s="87"/>
      <c r="AC164" s="87"/>
      <c r="AD164" s="87">
        <f t="shared" si="16"/>
        <v>48</v>
      </c>
      <c r="AE164" s="101">
        <f t="shared" si="14"/>
        <v>17</v>
      </c>
      <c r="AF164" s="129"/>
    </row>
    <row r="165" spans="1:32" ht="47.25" customHeight="1" x14ac:dyDescent="0.25">
      <c r="A165" s="129" t="s">
        <v>33</v>
      </c>
      <c r="B165" s="129" t="s">
        <v>552</v>
      </c>
      <c r="C165" s="129" t="s">
        <v>35</v>
      </c>
      <c r="D165" s="129" t="s">
        <v>735</v>
      </c>
      <c r="E165" s="129" t="s">
        <v>675</v>
      </c>
      <c r="F165" s="129" t="s">
        <v>747</v>
      </c>
      <c r="G165" s="129" t="s">
        <v>748</v>
      </c>
      <c r="H165" s="129" t="s">
        <v>678</v>
      </c>
      <c r="I165" s="129" t="s">
        <v>749</v>
      </c>
      <c r="J165" s="134">
        <v>1915332970</v>
      </c>
      <c r="K165" s="134">
        <v>1791599256</v>
      </c>
      <c r="L165" s="134">
        <v>11842000000</v>
      </c>
      <c r="M165" s="134">
        <v>1303931926</v>
      </c>
      <c r="N165" s="129" t="s">
        <v>750</v>
      </c>
      <c r="O165" s="127" t="s">
        <v>751</v>
      </c>
      <c r="P165" s="87" t="s">
        <v>752</v>
      </c>
      <c r="Q165" s="87" t="s">
        <v>44</v>
      </c>
      <c r="R165" s="87">
        <v>54</v>
      </c>
      <c r="S165" s="87">
        <v>57</v>
      </c>
      <c r="T165" s="87">
        <v>57</v>
      </c>
      <c r="U165" s="87">
        <v>61</v>
      </c>
      <c r="V165" s="87">
        <v>27</v>
      </c>
      <c r="W165" s="87" t="s">
        <v>753</v>
      </c>
      <c r="X165" s="87">
        <v>70</v>
      </c>
      <c r="Y165" s="87"/>
      <c r="Z165" s="87"/>
      <c r="AA165" s="87">
        <v>78</v>
      </c>
      <c r="AB165" s="87"/>
      <c r="AC165" s="87"/>
      <c r="AD165" s="87">
        <v>266</v>
      </c>
      <c r="AE165" s="101">
        <f t="shared" si="14"/>
        <v>84</v>
      </c>
      <c r="AF165" s="129" t="s">
        <v>725</v>
      </c>
    </row>
    <row r="166" spans="1:32" ht="31.5" x14ac:dyDescent="0.25">
      <c r="A166" s="129"/>
      <c r="B166" s="129"/>
      <c r="C166" s="129"/>
      <c r="D166" s="129"/>
      <c r="E166" s="129"/>
      <c r="F166" s="129"/>
      <c r="G166" s="129"/>
      <c r="H166" s="129"/>
      <c r="I166" s="129"/>
      <c r="J166" s="135"/>
      <c r="K166" s="135"/>
      <c r="L166" s="135"/>
      <c r="M166" s="135"/>
      <c r="N166" s="129"/>
      <c r="O166" s="139"/>
      <c r="P166" s="87" t="s">
        <v>754</v>
      </c>
      <c r="Q166" s="87" t="s">
        <v>44</v>
      </c>
      <c r="R166" s="87">
        <v>0</v>
      </c>
      <c r="S166" s="87">
        <v>0</v>
      </c>
      <c r="T166" s="87">
        <v>0</v>
      </c>
      <c r="U166" s="87">
        <v>7</v>
      </c>
      <c r="V166" s="87">
        <v>0</v>
      </c>
      <c r="W166" s="87" t="s">
        <v>755</v>
      </c>
      <c r="X166" s="87">
        <v>7</v>
      </c>
      <c r="Y166" s="87"/>
      <c r="Z166" s="87"/>
      <c r="AA166" s="87">
        <v>7</v>
      </c>
      <c r="AB166" s="87"/>
      <c r="AC166" s="87"/>
      <c r="AD166" s="87">
        <v>21</v>
      </c>
      <c r="AE166" s="101">
        <f t="shared" si="14"/>
        <v>0</v>
      </c>
      <c r="AF166" s="129"/>
    </row>
    <row r="167" spans="1:32" ht="47.25" x14ac:dyDescent="0.25">
      <c r="A167" s="129"/>
      <c r="B167" s="129"/>
      <c r="C167" s="129"/>
      <c r="D167" s="129"/>
      <c r="E167" s="129"/>
      <c r="F167" s="129"/>
      <c r="G167" s="129"/>
      <c r="H167" s="129"/>
      <c r="I167" s="129"/>
      <c r="J167" s="135"/>
      <c r="K167" s="135"/>
      <c r="L167" s="135"/>
      <c r="M167" s="135"/>
      <c r="N167" s="129"/>
      <c r="O167" s="128"/>
      <c r="P167" s="87" t="s">
        <v>756</v>
      </c>
      <c r="Q167" s="87" t="s">
        <v>44</v>
      </c>
      <c r="R167" s="87">
        <v>0</v>
      </c>
      <c r="S167" s="87">
        <v>0</v>
      </c>
      <c r="T167" s="87">
        <v>0</v>
      </c>
      <c r="U167" s="87">
        <v>1</v>
      </c>
      <c r="V167" s="87">
        <v>0</v>
      </c>
      <c r="W167" s="87" t="s">
        <v>755</v>
      </c>
      <c r="X167" s="87">
        <v>0</v>
      </c>
      <c r="Y167" s="87"/>
      <c r="Z167" s="87"/>
      <c r="AA167" s="87">
        <v>0</v>
      </c>
      <c r="AB167" s="87"/>
      <c r="AC167" s="87"/>
      <c r="AD167" s="87">
        <v>1</v>
      </c>
      <c r="AE167" s="101">
        <f t="shared" si="14"/>
        <v>0</v>
      </c>
      <c r="AF167" s="129"/>
    </row>
    <row r="168" spans="1:32" x14ac:dyDescent="0.25">
      <c r="A168" s="129"/>
      <c r="B168" s="129"/>
      <c r="C168" s="129"/>
      <c r="D168" s="129"/>
      <c r="E168" s="129"/>
      <c r="F168" s="129"/>
      <c r="G168" s="129"/>
      <c r="H168" s="129"/>
      <c r="I168" s="129"/>
      <c r="J168" s="136"/>
      <c r="K168" s="136"/>
      <c r="L168" s="136"/>
      <c r="M168" s="136"/>
      <c r="N168" s="129"/>
      <c r="O168" s="87" t="s">
        <v>757</v>
      </c>
      <c r="P168" s="87" t="s">
        <v>240</v>
      </c>
      <c r="Q168" s="87" t="s">
        <v>44</v>
      </c>
      <c r="R168" s="87">
        <v>0</v>
      </c>
      <c r="S168" s="87">
        <v>0</v>
      </c>
      <c r="T168" s="87">
        <v>0</v>
      </c>
      <c r="U168" s="87">
        <v>1</v>
      </c>
      <c r="V168" s="87">
        <v>0</v>
      </c>
      <c r="W168" s="87" t="s">
        <v>755</v>
      </c>
      <c r="X168" s="87">
        <v>1</v>
      </c>
      <c r="Y168" s="87"/>
      <c r="Z168" s="87"/>
      <c r="AA168" s="87">
        <v>1</v>
      </c>
      <c r="AB168" s="87"/>
      <c r="AC168" s="87"/>
      <c r="AD168" s="87">
        <v>3</v>
      </c>
      <c r="AE168" s="101">
        <f t="shared" si="14"/>
        <v>0</v>
      </c>
      <c r="AF168" s="129"/>
    </row>
  </sheetData>
  <autoFilter ref="A7:AF168" xr:uid="{00000000-0009-0000-0000-000000000000}"/>
  <mergeCells count="454">
    <mergeCell ref="I165:I168"/>
    <mergeCell ref="J165:J168"/>
    <mergeCell ref="K165:K168"/>
    <mergeCell ref="N165:N168"/>
    <mergeCell ref="O165:O167"/>
    <mergeCell ref="AF165:AF168"/>
    <mergeCell ref="N163:N164"/>
    <mergeCell ref="AF163:AF164"/>
    <mergeCell ref="A165:A168"/>
    <mergeCell ref="B165:B168"/>
    <mergeCell ref="C165:C168"/>
    <mergeCell ref="D165:D168"/>
    <mergeCell ref="E165:E168"/>
    <mergeCell ref="F165:F168"/>
    <mergeCell ref="G165:G168"/>
    <mergeCell ref="H165:H168"/>
    <mergeCell ref="F163:F164"/>
    <mergeCell ref="G163:G164"/>
    <mergeCell ref="H163:H164"/>
    <mergeCell ref="I163:I164"/>
    <mergeCell ref="J163:J164"/>
    <mergeCell ref="K163:K164"/>
    <mergeCell ref="L165:L168"/>
    <mergeCell ref="M165:M168"/>
    <mergeCell ref="I156:I157"/>
    <mergeCell ref="J156:J157"/>
    <mergeCell ref="K156:K157"/>
    <mergeCell ref="N156:N157"/>
    <mergeCell ref="AF156:AF157"/>
    <mergeCell ref="A163:A164"/>
    <mergeCell ref="B163:B164"/>
    <mergeCell ref="C163:C164"/>
    <mergeCell ref="D163:D164"/>
    <mergeCell ref="E163:E164"/>
    <mergeCell ref="A156:A157"/>
    <mergeCell ref="B156:B157"/>
    <mergeCell ref="C156:C157"/>
    <mergeCell ref="D156:D157"/>
    <mergeCell ref="E156:E157"/>
    <mergeCell ref="F156:F157"/>
    <mergeCell ref="G156:G157"/>
    <mergeCell ref="H156:H157"/>
    <mergeCell ref="L156:L157"/>
    <mergeCell ref="M156:M157"/>
    <mergeCell ref="L163:L164"/>
    <mergeCell ref="M163:M164"/>
    <mergeCell ref="F150:F154"/>
    <mergeCell ref="G150:G154"/>
    <mergeCell ref="H150:H154"/>
    <mergeCell ref="I148:I149"/>
    <mergeCell ref="J148:J149"/>
    <mergeCell ref="K148:K149"/>
    <mergeCell ref="N148:N149"/>
    <mergeCell ref="AF148:AF149"/>
    <mergeCell ref="A150:A154"/>
    <mergeCell ref="B150:B154"/>
    <mergeCell ref="C150:C154"/>
    <mergeCell ref="D150:D154"/>
    <mergeCell ref="E150:E154"/>
    <mergeCell ref="N150:N154"/>
    <mergeCell ref="AF150:AF154"/>
    <mergeCell ref="I150:I154"/>
    <mergeCell ref="J150:J154"/>
    <mergeCell ref="K150:K154"/>
    <mergeCell ref="A148:A149"/>
    <mergeCell ref="B148:B149"/>
    <mergeCell ref="C148:C149"/>
    <mergeCell ref="D148:D149"/>
    <mergeCell ref="E148:E149"/>
    <mergeCell ref="F148:F149"/>
    <mergeCell ref="G148:G149"/>
    <mergeCell ref="H148:H149"/>
    <mergeCell ref="F146:F147"/>
    <mergeCell ref="G146:G147"/>
    <mergeCell ref="H146:H147"/>
    <mergeCell ref="I141:I144"/>
    <mergeCell ref="J141:J144"/>
    <mergeCell ref="K141:K144"/>
    <mergeCell ref="N141:N144"/>
    <mergeCell ref="AF141:AF144"/>
    <mergeCell ref="A146:A147"/>
    <mergeCell ref="B146:B147"/>
    <mergeCell ref="C146:C147"/>
    <mergeCell ref="D146:D147"/>
    <mergeCell ref="E146:E147"/>
    <mergeCell ref="N146:N147"/>
    <mergeCell ref="AF146:AF147"/>
    <mergeCell ref="I146:I147"/>
    <mergeCell ref="J146:J147"/>
    <mergeCell ref="K146:K147"/>
    <mergeCell ref="A141:A144"/>
    <mergeCell ref="B141:B144"/>
    <mergeCell ref="C141:C144"/>
    <mergeCell ref="D141:D144"/>
    <mergeCell ref="E141:E144"/>
    <mergeCell ref="F141:F144"/>
    <mergeCell ref="G141:G144"/>
    <mergeCell ref="H141:H144"/>
    <mergeCell ref="F139:F140"/>
    <mergeCell ref="G139:G140"/>
    <mergeCell ref="H139:H140"/>
    <mergeCell ref="I135:I136"/>
    <mergeCell ref="J135:J136"/>
    <mergeCell ref="K135:K136"/>
    <mergeCell ref="N135:N136"/>
    <mergeCell ref="AF135:AF136"/>
    <mergeCell ref="A139:A140"/>
    <mergeCell ref="B139:B140"/>
    <mergeCell ref="C139:C140"/>
    <mergeCell ref="D139:D140"/>
    <mergeCell ref="E139:E140"/>
    <mergeCell ref="N139:N140"/>
    <mergeCell ref="AF139:AF140"/>
    <mergeCell ref="I139:I140"/>
    <mergeCell ref="J139:J140"/>
    <mergeCell ref="K139:K140"/>
    <mergeCell ref="A135:A136"/>
    <mergeCell ref="B135:B136"/>
    <mergeCell ref="C135:C136"/>
    <mergeCell ref="D135:D136"/>
    <mergeCell ref="E135:E136"/>
    <mergeCell ref="F135:F136"/>
    <mergeCell ref="G135:G136"/>
    <mergeCell ref="H135:H136"/>
    <mergeCell ref="F132:F134"/>
    <mergeCell ref="G132:G134"/>
    <mergeCell ref="H132:H134"/>
    <mergeCell ref="I126:I131"/>
    <mergeCell ref="J126:J131"/>
    <mergeCell ref="K126:K131"/>
    <mergeCell ref="N126:N131"/>
    <mergeCell ref="L135:L136"/>
    <mergeCell ref="M135:M136"/>
    <mergeCell ref="AF126:AF131"/>
    <mergeCell ref="A132:A134"/>
    <mergeCell ref="B132:B134"/>
    <mergeCell ref="C132:C134"/>
    <mergeCell ref="D132:D134"/>
    <mergeCell ref="E132:E134"/>
    <mergeCell ref="N132:N134"/>
    <mergeCell ref="AF132:AF134"/>
    <mergeCell ref="I132:I134"/>
    <mergeCell ref="J132:J134"/>
    <mergeCell ref="K132:K134"/>
    <mergeCell ref="A126:A131"/>
    <mergeCell ref="B126:B131"/>
    <mergeCell ref="C126:C131"/>
    <mergeCell ref="D126:D131"/>
    <mergeCell ref="E126:E131"/>
    <mergeCell ref="F126:F131"/>
    <mergeCell ref="G126:G131"/>
    <mergeCell ref="H126:H131"/>
    <mergeCell ref="L126:L131"/>
    <mergeCell ref="M126:M131"/>
    <mergeCell ref="L132:L134"/>
    <mergeCell ref="M132:M134"/>
    <mergeCell ref="F122:F125"/>
    <mergeCell ref="G122:G125"/>
    <mergeCell ref="H122:H125"/>
    <mergeCell ref="I119:I121"/>
    <mergeCell ref="J119:J121"/>
    <mergeCell ref="K119:K121"/>
    <mergeCell ref="N119:N121"/>
    <mergeCell ref="AF119:AF121"/>
    <mergeCell ref="A122:A125"/>
    <mergeCell ref="B122:B125"/>
    <mergeCell ref="C122:C125"/>
    <mergeCell ref="D122:D125"/>
    <mergeCell ref="E122:E125"/>
    <mergeCell ref="N122:N125"/>
    <mergeCell ref="AF122:AF125"/>
    <mergeCell ref="I122:I125"/>
    <mergeCell ref="J122:J125"/>
    <mergeCell ref="K122:K125"/>
    <mergeCell ref="A119:A121"/>
    <mergeCell ref="B119:B121"/>
    <mergeCell ref="C119:C121"/>
    <mergeCell ref="D119:D121"/>
    <mergeCell ref="E119:E121"/>
    <mergeCell ref="F119:F121"/>
    <mergeCell ref="G119:G121"/>
    <mergeCell ref="H119:H121"/>
    <mergeCell ref="F113:F118"/>
    <mergeCell ref="G113:G118"/>
    <mergeCell ref="H113:H118"/>
    <mergeCell ref="I105:I112"/>
    <mergeCell ref="J105:J112"/>
    <mergeCell ref="K105:K112"/>
    <mergeCell ref="N105:N112"/>
    <mergeCell ref="AF105:AF112"/>
    <mergeCell ref="A113:A118"/>
    <mergeCell ref="B113:B118"/>
    <mergeCell ref="C113:C118"/>
    <mergeCell ref="D113:D118"/>
    <mergeCell ref="E113:E118"/>
    <mergeCell ref="N113:N118"/>
    <mergeCell ref="AF113:AF118"/>
    <mergeCell ref="I113:I118"/>
    <mergeCell ref="J113:J118"/>
    <mergeCell ref="K113:K118"/>
    <mergeCell ref="A105:A112"/>
    <mergeCell ref="B105:B112"/>
    <mergeCell ref="C105:C112"/>
    <mergeCell ref="D105:D112"/>
    <mergeCell ref="E105:E112"/>
    <mergeCell ref="F105:F112"/>
    <mergeCell ref="G105:G112"/>
    <mergeCell ref="H105:H112"/>
    <mergeCell ref="F95:F104"/>
    <mergeCell ref="G95:G104"/>
    <mergeCell ref="H95:H104"/>
    <mergeCell ref="I89:I91"/>
    <mergeCell ref="J89:J91"/>
    <mergeCell ref="K89:K91"/>
    <mergeCell ref="N89:N91"/>
    <mergeCell ref="AF89:AF91"/>
    <mergeCell ref="A95:A104"/>
    <mergeCell ref="B95:B104"/>
    <mergeCell ref="C95:C104"/>
    <mergeCell ref="D95:D104"/>
    <mergeCell ref="E95:E104"/>
    <mergeCell ref="N95:N104"/>
    <mergeCell ref="AF95:AF104"/>
    <mergeCell ref="I95:I104"/>
    <mergeCell ref="J95:J104"/>
    <mergeCell ref="K95:K104"/>
    <mergeCell ref="A89:A91"/>
    <mergeCell ref="B89:B91"/>
    <mergeCell ref="C89:C91"/>
    <mergeCell ref="D89:D91"/>
    <mergeCell ref="E89:E91"/>
    <mergeCell ref="F89:F91"/>
    <mergeCell ref="G89:G91"/>
    <mergeCell ref="H89:H91"/>
    <mergeCell ref="F86:F87"/>
    <mergeCell ref="G86:G87"/>
    <mergeCell ref="H86:H87"/>
    <mergeCell ref="I82:I85"/>
    <mergeCell ref="J82:J85"/>
    <mergeCell ref="K82:K85"/>
    <mergeCell ref="N82:N85"/>
    <mergeCell ref="L89:L91"/>
    <mergeCell ref="M89:M91"/>
    <mergeCell ref="AF82:AF85"/>
    <mergeCell ref="A86:A87"/>
    <mergeCell ref="B86:B87"/>
    <mergeCell ref="C86:C87"/>
    <mergeCell ref="D86:D87"/>
    <mergeCell ref="E86:E87"/>
    <mergeCell ref="N86:N87"/>
    <mergeCell ref="AF86:AF87"/>
    <mergeCell ref="I86:I87"/>
    <mergeCell ref="J86:J87"/>
    <mergeCell ref="K86:K87"/>
    <mergeCell ref="A82:A85"/>
    <mergeCell ref="B82:B85"/>
    <mergeCell ref="C82:C85"/>
    <mergeCell ref="D82:D85"/>
    <mergeCell ref="E82:E85"/>
    <mergeCell ref="F82:F85"/>
    <mergeCell ref="G82:G85"/>
    <mergeCell ref="H82:H85"/>
    <mergeCell ref="L82:L85"/>
    <mergeCell ref="M82:M85"/>
    <mergeCell ref="L86:L87"/>
    <mergeCell ref="M86:M87"/>
    <mergeCell ref="F74:F75"/>
    <mergeCell ref="G74:G75"/>
    <mergeCell ref="H74:H75"/>
    <mergeCell ref="J71:J73"/>
    <mergeCell ref="K71:K73"/>
    <mergeCell ref="N71:N73"/>
    <mergeCell ref="AF71:AF73"/>
    <mergeCell ref="O72:O73"/>
    <mergeCell ref="A74:A75"/>
    <mergeCell ref="B74:B75"/>
    <mergeCell ref="C74:C75"/>
    <mergeCell ref="D74:D75"/>
    <mergeCell ref="E74:E75"/>
    <mergeCell ref="N74:N75"/>
    <mergeCell ref="AF74:AF75"/>
    <mergeCell ref="I74:I75"/>
    <mergeCell ref="J74:J75"/>
    <mergeCell ref="K74:K75"/>
    <mergeCell ref="A71:A73"/>
    <mergeCell ref="B71:B73"/>
    <mergeCell ref="C71:C73"/>
    <mergeCell ref="D71:D73"/>
    <mergeCell ref="E71:E73"/>
    <mergeCell ref="F71:F73"/>
    <mergeCell ref="G71:G73"/>
    <mergeCell ref="H71:H73"/>
    <mergeCell ref="I71:I73"/>
    <mergeCell ref="N52:N56"/>
    <mergeCell ref="AF52:AF56"/>
    <mergeCell ref="A57:A63"/>
    <mergeCell ref="B57:B63"/>
    <mergeCell ref="C57:C63"/>
    <mergeCell ref="D57:D63"/>
    <mergeCell ref="E57:E63"/>
    <mergeCell ref="F57:F63"/>
    <mergeCell ref="AF57:AF63"/>
    <mergeCell ref="G57:G63"/>
    <mergeCell ref="H57:H63"/>
    <mergeCell ref="I57:I63"/>
    <mergeCell ref="J57:J63"/>
    <mergeCell ref="K57:K63"/>
    <mergeCell ref="N57:N63"/>
    <mergeCell ref="AF41:AF51"/>
    <mergeCell ref="A52:A56"/>
    <mergeCell ref="B52:B56"/>
    <mergeCell ref="C52:C56"/>
    <mergeCell ref="D52:D56"/>
    <mergeCell ref="E52:E56"/>
    <mergeCell ref="F52:F56"/>
    <mergeCell ref="G52:G56"/>
    <mergeCell ref="H52:H56"/>
    <mergeCell ref="I52:I56"/>
    <mergeCell ref="G41:G51"/>
    <mergeCell ref="H41:H51"/>
    <mergeCell ref="I41:I51"/>
    <mergeCell ref="J41:J51"/>
    <mergeCell ref="K41:K51"/>
    <mergeCell ref="N41:N51"/>
    <mergeCell ref="A41:A51"/>
    <mergeCell ref="B41:B51"/>
    <mergeCell ref="C41:C51"/>
    <mergeCell ref="D41:D51"/>
    <mergeCell ref="E41:E51"/>
    <mergeCell ref="F41:F51"/>
    <mergeCell ref="J52:J56"/>
    <mergeCell ref="K52:K56"/>
    <mergeCell ref="N38:N40"/>
    <mergeCell ref="AF38:AF40"/>
    <mergeCell ref="AF25:AF35"/>
    <mergeCell ref="O27:O28"/>
    <mergeCell ref="I25:I35"/>
    <mergeCell ref="J25:J35"/>
    <mergeCell ref="K25:K35"/>
    <mergeCell ref="N25:N35"/>
    <mergeCell ref="L38:L40"/>
    <mergeCell ref="M38:M40"/>
    <mergeCell ref="L25:L35"/>
    <mergeCell ref="M25:M35"/>
    <mergeCell ref="I38:I40"/>
    <mergeCell ref="J38:J40"/>
    <mergeCell ref="K38:K40"/>
    <mergeCell ref="A38:A40"/>
    <mergeCell ref="B38:B40"/>
    <mergeCell ref="C38:C40"/>
    <mergeCell ref="D38:D40"/>
    <mergeCell ref="E38:E40"/>
    <mergeCell ref="F38:F40"/>
    <mergeCell ref="G38:G40"/>
    <mergeCell ref="G25:G35"/>
    <mergeCell ref="H25:H35"/>
    <mergeCell ref="H38:H40"/>
    <mergeCell ref="AF8:AF12"/>
    <mergeCell ref="A13:A16"/>
    <mergeCell ref="B13:B16"/>
    <mergeCell ref="J21:J24"/>
    <mergeCell ref="K21:K24"/>
    <mergeCell ref="N21:N24"/>
    <mergeCell ref="AF21:AF24"/>
    <mergeCell ref="A25:A35"/>
    <mergeCell ref="B25:B35"/>
    <mergeCell ref="C25:C35"/>
    <mergeCell ref="D25:D35"/>
    <mergeCell ref="E25:E35"/>
    <mergeCell ref="F25:F35"/>
    <mergeCell ref="A21:A24"/>
    <mergeCell ref="B21:B24"/>
    <mergeCell ref="C21:C24"/>
    <mergeCell ref="D21:D24"/>
    <mergeCell ref="E21:E24"/>
    <mergeCell ref="F21:F24"/>
    <mergeCell ref="G21:G24"/>
    <mergeCell ref="H21:H24"/>
    <mergeCell ref="I21:I24"/>
    <mergeCell ref="L21:L24"/>
    <mergeCell ref="M21:M24"/>
    <mergeCell ref="AF14:AF15"/>
    <mergeCell ref="A19:A20"/>
    <mergeCell ref="B19:B20"/>
    <mergeCell ref="C19:C20"/>
    <mergeCell ref="D19:D20"/>
    <mergeCell ref="E19:E20"/>
    <mergeCell ref="F19:F20"/>
    <mergeCell ref="AF19:AF20"/>
    <mergeCell ref="G19:G20"/>
    <mergeCell ref="H19:H20"/>
    <mergeCell ref="I19:I20"/>
    <mergeCell ref="J19:J20"/>
    <mergeCell ref="K19:K20"/>
    <mergeCell ref="N19:N20"/>
    <mergeCell ref="M19:M20"/>
    <mergeCell ref="I13:I16"/>
    <mergeCell ref="D8:D12"/>
    <mergeCell ref="E8:E12"/>
    <mergeCell ref="F8:F12"/>
    <mergeCell ref="J13:J16"/>
    <mergeCell ref="K13:K16"/>
    <mergeCell ref="J8:J12"/>
    <mergeCell ref="K8:K12"/>
    <mergeCell ref="N13:N16"/>
    <mergeCell ref="N8:N12"/>
    <mergeCell ref="A8:A12"/>
    <mergeCell ref="B8:B12"/>
    <mergeCell ref="C8:C12"/>
    <mergeCell ref="L150:L154"/>
    <mergeCell ref="M150:M154"/>
    <mergeCell ref="L95:L104"/>
    <mergeCell ref="M95:M104"/>
    <mergeCell ref="L105:L112"/>
    <mergeCell ref="M105:M112"/>
    <mergeCell ref="L113:L118"/>
    <mergeCell ref="M113:M118"/>
    <mergeCell ref="L119:L121"/>
    <mergeCell ref="M119:M121"/>
    <mergeCell ref="L122:L125"/>
    <mergeCell ref="M122:M125"/>
    <mergeCell ref="C13:C16"/>
    <mergeCell ref="D13:D16"/>
    <mergeCell ref="E13:E16"/>
    <mergeCell ref="F13:F16"/>
    <mergeCell ref="G13:G16"/>
    <mergeCell ref="H13:H16"/>
    <mergeCell ref="G8:G12"/>
    <mergeCell ref="H8:H12"/>
    <mergeCell ref="I8:I12"/>
    <mergeCell ref="O11:O12"/>
    <mergeCell ref="L139:L140"/>
    <mergeCell ref="M139:M140"/>
    <mergeCell ref="L141:L144"/>
    <mergeCell ref="M141:M144"/>
    <mergeCell ref="L146:L147"/>
    <mergeCell ref="M146:M147"/>
    <mergeCell ref="L148:L149"/>
    <mergeCell ref="M148:M149"/>
    <mergeCell ref="L41:L51"/>
    <mergeCell ref="M41:M51"/>
    <mergeCell ref="L52:L56"/>
    <mergeCell ref="M52:M56"/>
    <mergeCell ref="L57:L63"/>
    <mergeCell ref="M57:M63"/>
    <mergeCell ref="L71:L73"/>
    <mergeCell ref="M71:M73"/>
    <mergeCell ref="L74:L75"/>
    <mergeCell ref="M74:M75"/>
    <mergeCell ref="L8:L12"/>
    <mergeCell ref="M8:M12"/>
    <mergeCell ref="L13:L16"/>
    <mergeCell ref="M13:M16"/>
    <mergeCell ref="L19:L20"/>
  </mergeCells>
  <printOptions horizontalCentered="1" verticalCentered="1"/>
  <pageMargins left="0.39370078740157483" right="0.39370078740157483" top="0.39370078740157483" bottom="0.39370078740157483" header="0.39370078740157483" footer="0.31496062992125984"/>
  <pageSetup paperSize="5" scale="19" fitToHeight="0" orientation="landscape" r:id="rId1"/>
  <rowBreaks count="7" manualBreakCount="7">
    <brk id="24" max="37" man="1"/>
    <brk id="68" max="37" man="1"/>
    <brk id="79" max="37" man="1"/>
    <brk id="104" max="37" man="1"/>
    <brk id="125" max="37" man="1"/>
    <brk id="144" max="37" man="1"/>
    <brk id="159" max="37"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5192AEA-D23D-4271-B52C-4D601A3EBACD}">
          <x14:formula1>
            <xm:f>'C:\Users\AVELAN~1\AppData\Local\Temp\[PES 4T-2019 TRANSVERSALES.xlsx]Lista Desplegable'!#REF!</xm:f>
          </x14:formula1>
          <xm:sqref>Q165:Q168 Q139:Q140 Q147 Q123:Q136 Q150:Q154</xm:sqref>
        </x14:dataValidation>
        <x14:dataValidation type="list" allowBlank="1" showInputMessage="1" showErrorMessage="1" xr:uid="{4C0DF6F1-B931-4922-A798-0A4B7F2292C3}">
          <x14:formula1>
            <xm:f>'C:\Users\AVELAN~1\AppData\Local\Temp\[PES 4T-2019 MRVM.xlsx]Lista Desplegable'!#REF!</xm:f>
          </x14:formula1>
          <xm:sqref>Q105:Q106 Q108:Q112</xm:sqref>
        </x14:dataValidation>
        <x14:dataValidation type="list" allowBlank="1" showInputMessage="1" showErrorMessage="1" xr:uid="{1E42E8BB-BA93-433F-B708-C8C767A343CE}">
          <x14:formula1>
            <xm:f>'Lista Desplegable'!$A$2:$A$6</xm:f>
          </x14:formula1>
          <xm:sqref>Q155:Q164 Q113:Q122 Q137:Q138 Q141:Q146 Q148:Q149 Q107 Q8:Q104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123"/>
  <sheetViews>
    <sheetView view="pageBreakPreview" topLeftCell="P1" zoomScale="40" zoomScaleNormal="85" zoomScaleSheetLayoutView="40" workbookViewId="0">
      <pane ySplit="7" topLeftCell="A12" activePane="bottomLeft" state="frozen"/>
      <selection activeCell="B1" sqref="B1"/>
      <selection pane="bottomLeft" activeCell="AF12" sqref="AF12"/>
    </sheetView>
  </sheetViews>
  <sheetFormatPr baseColWidth="10" defaultColWidth="11.42578125" defaultRowHeight="15.75" outlineLevelCol="1" x14ac:dyDescent="0.25"/>
  <cols>
    <col min="1" max="1" width="28.5703125" style="11" customWidth="1"/>
    <col min="2" max="2" width="43.42578125" style="11" customWidth="1"/>
    <col min="3" max="3" width="40.42578125" style="11" customWidth="1"/>
    <col min="4" max="4" width="26.140625" style="11" customWidth="1"/>
    <col min="5" max="5" width="36.5703125" style="11" customWidth="1"/>
    <col min="6" max="6" width="33.5703125" style="11" customWidth="1"/>
    <col min="7" max="7" width="39.42578125" style="11" customWidth="1"/>
    <col min="8" max="9" width="24.85546875" style="11" customWidth="1"/>
    <col min="10" max="10" width="17.85546875" style="12" customWidth="1"/>
    <col min="11" max="11" width="21.85546875" style="12" customWidth="1"/>
    <col min="12" max="12" width="32.5703125" style="11" customWidth="1"/>
    <col min="13" max="13" width="42.85546875" style="11" customWidth="1"/>
    <col min="14" max="14" width="47.28515625" style="11" customWidth="1"/>
    <col min="15" max="17" width="21.85546875" style="11" customWidth="1"/>
    <col min="18" max="18" width="21.85546875" style="11" customWidth="1" outlineLevel="1"/>
    <col min="19" max="19" width="70.7109375" style="11" customWidth="1" outlineLevel="1"/>
    <col min="20" max="20" width="21.85546875" style="11" customWidth="1"/>
    <col min="21" max="22" width="21.85546875" style="11" hidden="1" customWidth="1" outlineLevel="1"/>
    <col min="23" max="23" width="21.85546875" style="11" customWidth="1" collapsed="1"/>
    <col min="24" max="25" width="21.85546875" style="11" hidden="1" customWidth="1" outlineLevel="1"/>
    <col min="26" max="26" width="21.85546875" style="11" customWidth="1" collapsed="1"/>
    <col min="27" max="28" width="21.85546875" style="11" hidden="1" customWidth="1" outlineLevel="1"/>
    <col min="29" max="29" width="21.85546875" style="11" customWidth="1" collapsed="1"/>
    <col min="30" max="30" width="21.85546875" style="11" customWidth="1"/>
    <col min="31" max="31" width="26.42578125" style="11" customWidth="1"/>
    <col min="32" max="32" width="59.5703125" style="11" customWidth="1"/>
    <col min="33" max="33" width="78.85546875" style="11" customWidth="1"/>
    <col min="34" max="34" width="49.5703125" style="11" customWidth="1"/>
    <col min="35" max="16384" width="11.42578125" style="11"/>
  </cols>
  <sheetData>
    <row r="1" spans="1:34" x14ac:dyDescent="0.25">
      <c r="K1" s="13"/>
      <c r="L1" s="40"/>
      <c r="M1" s="40"/>
      <c r="N1" s="40"/>
      <c r="O1" s="40"/>
      <c r="P1" s="40"/>
      <c r="Q1" s="40"/>
      <c r="R1" s="40"/>
      <c r="S1" s="40"/>
      <c r="T1" s="40"/>
      <c r="U1" s="40"/>
      <c r="V1" s="40"/>
      <c r="W1" s="40"/>
      <c r="X1" s="40"/>
      <c r="Y1" s="40"/>
      <c r="Z1" s="40"/>
      <c r="AA1" s="40"/>
      <c r="AB1" s="40"/>
      <c r="AC1" s="40"/>
      <c r="AD1" s="40"/>
      <c r="AE1" s="40"/>
      <c r="AF1" s="40"/>
      <c r="AG1" s="40"/>
      <c r="AH1" s="39"/>
    </row>
    <row r="2" spans="1:34" x14ac:dyDescent="0.25">
      <c r="K2" s="13"/>
      <c r="L2" s="40"/>
      <c r="M2" s="40"/>
      <c r="N2" s="40"/>
      <c r="O2" s="40"/>
      <c r="P2" s="40"/>
      <c r="Q2" s="40"/>
      <c r="R2" s="40"/>
      <c r="S2" s="40"/>
      <c r="T2" s="40"/>
      <c r="U2" s="40"/>
      <c r="V2" s="40"/>
      <c r="W2" s="40"/>
      <c r="X2" s="40"/>
      <c r="Y2" s="40"/>
      <c r="Z2" s="40"/>
      <c r="AA2" s="40"/>
      <c r="AB2" s="40"/>
      <c r="AC2" s="40"/>
      <c r="AD2" s="40"/>
      <c r="AE2" s="40"/>
      <c r="AF2" s="40"/>
      <c r="AG2" s="40"/>
      <c r="AH2" s="39"/>
    </row>
    <row r="3" spans="1:34" x14ac:dyDescent="0.25">
      <c r="K3" s="13"/>
      <c r="L3" s="40"/>
      <c r="M3" s="40"/>
      <c r="N3" s="40"/>
      <c r="O3" s="40"/>
      <c r="P3" s="40"/>
      <c r="Q3" s="40"/>
      <c r="R3" s="40"/>
      <c r="S3" s="40"/>
      <c r="T3" s="40"/>
      <c r="U3" s="40"/>
      <c r="V3" s="40"/>
      <c r="W3" s="40"/>
      <c r="X3" s="40"/>
      <c r="Y3" s="40"/>
      <c r="Z3" s="40"/>
      <c r="AA3" s="40"/>
      <c r="AB3" s="40"/>
      <c r="AC3" s="40"/>
      <c r="AD3" s="40"/>
      <c r="AE3" s="40"/>
      <c r="AF3" s="40"/>
      <c r="AG3" s="40"/>
      <c r="AH3" s="39"/>
    </row>
    <row r="4" spans="1:34" x14ac:dyDescent="0.25">
      <c r="K4" s="13"/>
      <c r="L4" s="40"/>
      <c r="M4" s="40"/>
      <c r="N4" s="40"/>
      <c r="O4" s="40"/>
      <c r="P4" s="40"/>
      <c r="Q4" s="40"/>
      <c r="R4" s="40"/>
      <c r="S4" s="40"/>
      <c r="T4" s="40"/>
      <c r="U4" s="40"/>
      <c r="V4" s="40"/>
      <c r="W4" s="40"/>
      <c r="X4" s="40"/>
      <c r="Y4" s="40"/>
      <c r="Z4" s="40"/>
      <c r="AA4" s="40"/>
      <c r="AB4" s="40"/>
      <c r="AC4" s="40"/>
      <c r="AD4" s="40"/>
      <c r="AE4" s="40"/>
      <c r="AF4" s="40"/>
      <c r="AG4" s="40"/>
      <c r="AH4" s="39"/>
    </row>
    <row r="5" spans="1:34" x14ac:dyDescent="0.25">
      <c r="K5" s="13"/>
      <c r="L5" s="40"/>
      <c r="M5" s="40"/>
      <c r="N5" s="40"/>
      <c r="O5" s="40"/>
      <c r="P5" s="40"/>
      <c r="Q5" s="40"/>
      <c r="R5" s="40"/>
      <c r="S5" s="40"/>
      <c r="T5" s="40"/>
      <c r="U5" s="40"/>
      <c r="V5" s="40"/>
      <c r="W5" s="40"/>
      <c r="X5" s="40"/>
      <c r="Y5" s="40"/>
      <c r="Z5" s="40"/>
      <c r="AA5" s="40"/>
      <c r="AB5" s="40"/>
      <c r="AC5" s="40"/>
      <c r="AD5" s="40"/>
      <c r="AE5" s="40"/>
      <c r="AF5" s="40"/>
      <c r="AG5" s="40"/>
      <c r="AH5" s="39"/>
    </row>
    <row r="6" spans="1:34" x14ac:dyDescent="0.25">
      <c r="A6" s="9"/>
      <c r="B6" s="9"/>
      <c r="C6" s="9"/>
      <c r="D6" s="9"/>
      <c r="E6" s="9"/>
      <c r="F6" s="9"/>
      <c r="G6" s="9"/>
      <c r="H6" s="9"/>
      <c r="I6" s="9"/>
      <c r="J6" s="7"/>
      <c r="K6" s="7"/>
      <c r="L6" s="9"/>
      <c r="M6" s="9"/>
      <c r="N6" s="9"/>
      <c r="O6" s="9"/>
      <c r="P6" s="9"/>
      <c r="Q6" s="9"/>
      <c r="R6" s="9"/>
      <c r="S6" s="9"/>
      <c r="T6" s="9"/>
      <c r="U6" s="9"/>
      <c r="V6" s="9"/>
      <c r="W6" s="9"/>
      <c r="X6" s="9"/>
      <c r="Y6" s="9"/>
      <c r="Z6" s="9"/>
      <c r="AA6" s="9"/>
      <c r="AB6" s="9"/>
      <c r="AC6" s="9"/>
      <c r="AD6" s="9"/>
      <c r="AE6" s="9"/>
      <c r="AF6" s="10"/>
      <c r="AG6" s="10"/>
      <c r="AH6" s="39"/>
    </row>
    <row r="7" spans="1:34" s="40" customFormat="1" ht="47.25" x14ac:dyDescent="0.25">
      <c r="A7" s="8" t="s">
        <v>1</v>
      </c>
      <c r="B7" s="8" t="s">
        <v>2</v>
      </c>
      <c r="C7" s="8" t="s">
        <v>3</v>
      </c>
      <c r="D7" s="8" t="s">
        <v>4</v>
      </c>
      <c r="E7" s="8" t="s">
        <v>5</v>
      </c>
      <c r="F7" s="8" t="s">
        <v>6</v>
      </c>
      <c r="G7" s="8" t="s">
        <v>7</v>
      </c>
      <c r="H7" s="8" t="s">
        <v>8</v>
      </c>
      <c r="I7" s="19" t="s">
        <v>9</v>
      </c>
      <c r="J7" s="8" t="s">
        <v>758</v>
      </c>
      <c r="K7" s="19" t="s">
        <v>759</v>
      </c>
      <c r="L7" s="8" t="s">
        <v>760</v>
      </c>
      <c r="M7" s="8" t="s">
        <v>15</v>
      </c>
      <c r="N7" s="8" t="s">
        <v>16</v>
      </c>
      <c r="O7" s="8" t="s">
        <v>17</v>
      </c>
      <c r="P7" s="8" t="s">
        <v>18</v>
      </c>
      <c r="Q7" s="8" t="s">
        <v>19</v>
      </c>
      <c r="R7" s="19" t="s">
        <v>761</v>
      </c>
      <c r="S7" s="19" t="s">
        <v>762</v>
      </c>
      <c r="T7" s="8" t="s">
        <v>21</v>
      </c>
      <c r="U7" s="8" t="s">
        <v>763</v>
      </c>
      <c r="V7" s="8" t="s">
        <v>764</v>
      </c>
      <c r="W7" s="8" t="s">
        <v>24</v>
      </c>
      <c r="X7" s="8" t="s">
        <v>25</v>
      </c>
      <c r="Y7" s="8" t="s">
        <v>26</v>
      </c>
      <c r="Z7" s="8" t="s">
        <v>27</v>
      </c>
      <c r="AA7" s="8" t="s">
        <v>28</v>
      </c>
      <c r="AB7" s="8" t="s">
        <v>29</v>
      </c>
      <c r="AC7" s="8" t="s">
        <v>30</v>
      </c>
      <c r="AD7" s="8" t="s">
        <v>31</v>
      </c>
      <c r="AE7" s="8" t="s">
        <v>32</v>
      </c>
      <c r="AF7" s="8" t="s">
        <v>765</v>
      </c>
      <c r="AG7" s="8" t="s">
        <v>766</v>
      </c>
      <c r="AH7" s="8" t="s">
        <v>767</v>
      </c>
    </row>
    <row r="8" spans="1:34" s="40" customFormat="1" ht="78.75" x14ac:dyDescent="0.25">
      <c r="A8" s="145" t="s">
        <v>33</v>
      </c>
      <c r="B8" s="145" t="s">
        <v>34</v>
      </c>
      <c r="C8" s="145" t="s">
        <v>35</v>
      </c>
      <c r="D8" s="160" t="s">
        <v>36</v>
      </c>
      <c r="E8" s="163" t="s">
        <v>37</v>
      </c>
      <c r="F8" s="145" t="s">
        <v>768</v>
      </c>
      <c r="G8" s="145" t="s">
        <v>769</v>
      </c>
      <c r="H8" s="145" t="s">
        <v>123</v>
      </c>
      <c r="I8" s="145" t="s">
        <v>770</v>
      </c>
      <c r="J8" s="147">
        <v>10989</v>
      </c>
      <c r="K8" s="147">
        <v>1482</v>
      </c>
      <c r="L8" s="145" t="s">
        <v>41</v>
      </c>
      <c r="M8" s="27" t="s">
        <v>42</v>
      </c>
      <c r="N8" s="27" t="s">
        <v>43</v>
      </c>
      <c r="O8" s="27" t="s">
        <v>44</v>
      </c>
      <c r="P8" s="27">
        <v>0</v>
      </c>
      <c r="Q8" s="27">
        <v>1</v>
      </c>
      <c r="R8" s="27">
        <v>0</v>
      </c>
      <c r="S8" s="27" t="s">
        <v>771</v>
      </c>
      <c r="T8" s="27">
        <v>1</v>
      </c>
      <c r="U8" s="27"/>
      <c r="V8" s="27"/>
      <c r="W8" s="27">
        <v>1</v>
      </c>
      <c r="X8" s="27"/>
      <c r="Y8" s="27"/>
      <c r="Z8" s="27">
        <v>1</v>
      </c>
      <c r="AA8" s="27"/>
      <c r="AB8" s="27"/>
      <c r="AC8" s="27">
        <f t="shared" ref="AC8:AC18" si="0">+_xlfn.IFS(O8="Acumulado",Q8+T8+W8+Z8,O8="Capacidad",Z8,O8="Flujo",Z8,O8="Reducción",Z8,O8="Stock",Z8)</f>
        <v>4</v>
      </c>
      <c r="AD8" s="27">
        <f t="shared" ref="AD8:AD31" si="1">+_xlfn.IFS(O8="Acumulado",R8+U8+X8+AA8,O8="Capacidad",R8,O8="Flujo",R8,O8="Reducción",R8,O8="Stock",R8)</f>
        <v>0</v>
      </c>
      <c r="AE8" s="27" t="s">
        <v>46</v>
      </c>
      <c r="AF8" s="46"/>
      <c r="AG8" s="46"/>
      <c r="AH8" s="27"/>
    </row>
    <row r="9" spans="1:34" s="40" customFormat="1" ht="70.5" customHeight="1" x14ac:dyDescent="0.25">
      <c r="A9" s="149"/>
      <c r="B9" s="149"/>
      <c r="C9" s="149"/>
      <c r="D9" s="161"/>
      <c r="E9" s="164"/>
      <c r="F9" s="149"/>
      <c r="G9" s="149"/>
      <c r="H9" s="149"/>
      <c r="I9" s="149"/>
      <c r="J9" s="150"/>
      <c r="K9" s="150"/>
      <c r="L9" s="149"/>
      <c r="M9" s="27" t="s">
        <v>47</v>
      </c>
      <c r="N9" s="27" t="s">
        <v>48</v>
      </c>
      <c r="O9" s="27" t="s">
        <v>44</v>
      </c>
      <c r="P9" s="27">
        <v>1</v>
      </c>
      <c r="Q9" s="27">
        <v>1</v>
      </c>
      <c r="R9" s="27">
        <v>0</v>
      </c>
      <c r="S9" s="27" t="s">
        <v>772</v>
      </c>
      <c r="T9" s="41">
        <v>0</v>
      </c>
      <c r="U9" s="23"/>
      <c r="V9" s="23"/>
      <c r="W9" s="41">
        <v>0</v>
      </c>
      <c r="X9" s="23"/>
      <c r="Y9" s="23"/>
      <c r="Z9" s="41">
        <v>0</v>
      </c>
      <c r="AA9" s="27"/>
      <c r="AB9" s="27"/>
      <c r="AC9" s="27">
        <f t="shared" si="0"/>
        <v>1</v>
      </c>
      <c r="AD9" s="27">
        <f t="shared" si="1"/>
        <v>0</v>
      </c>
      <c r="AE9" s="27" t="s">
        <v>46</v>
      </c>
      <c r="AF9" s="46" t="s">
        <v>773</v>
      </c>
      <c r="AG9" s="46" t="s">
        <v>774</v>
      </c>
      <c r="AH9" s="27" t="s">
        <v>775</v>
      </c>
    </row>
    <row r="10" spans="1:34" s="40" customFormat="1" ht="63" x14ac:dyDescent="0.25">
      <c r="A10" s="146"/>
      <c r="B10" s="146"/>
      <c r="C10" s="146"/>
      <c r="D10" s="162"/>
      <c r="E10" s="165"/>
      <c r="F10" s="146"/>
      <c r="G10" s="146"/>
      <c r="H10" s="146"/>
      <c r="I10" s="146"/>
      <c r="J10" s="148"/>
      <c r="K10" s="148"/>
      <c r="L10" s="146"/>
      <c r="M10" s="27" t="s">
        <v>776</v>
      </c>
      <c r="N10" s="27" t="s">
        <v>777</v>
      </c>
      <c r="O10" s="27" t="s">
        <v>44</v>
      </c>
      <c r="P10" s="27">
        <v>5</v>
      </c>
      <c r="Q10" s="27">
        <v>0</v>
      </c>
      <c r="R10" s="27">
        <v>0</v>
      </c>
      <c r="S10" s="27" t="s">
        <v>778</v>
      </c>
      <c r="T10" s="27">
        <v>5</v>
      </c>
      <c r="U10" s="27"/>
      <c r="V10" s="27"/>
      <c r="W10" s="27">
        <v>0</v>
      </c>
      <c r="X10" s="27"/>
      <c r="Y10" s="27"/>
      <c r="Z10" s="27">
        <v>1</v>
      </c>
      <c r="AA10" s="27"/>
      <c r="AB10" s="27"/>
      <c r="AC10" s="27">
        <f t="shared" si="0"/>
        <v>6</v>
      </c>
      <c r="AD10" s="27">
        <f t="shared" si="1"/>
        <v>0</v>
      </c>
      <c r="AE10" s="27" t="s">
        <v>46</v>
      </c>
      <c r="AF10" s="46"/>
      <c r="AG10" s="46"/>
      <c r="AH10" s="27"/>
    </row>
    <row r="11" spans="1:34" s="40" customFormat="1" ht="94.5" x14ac:dyDescent="0.25">
      <c r="A11" s="27" t="s">
        <v>33</v>
      </c>
      <c r="B11" s="27" t="s">
        <v>34</v>
      </c>
      <c r="C11" s="27" t="s">
        <v>779</v>
      </c>
      <c r="D11" s="27" t="s">
        <v>36</v>
      </c>
      <c r="E11" s="4" t="s">
        <v>37</v>
      </c>
      <c r="F11" s="27" t="s">
        <v>780</v>
      </c>
      <c r="G11" s="27" t="s">
        <v>781</v>
      </c>
      <c r="H11" s="27" t="s">
        <v>123</v>
      </c>
      <c r="I11" s="27" t="s">
        <v>63</v>
      </c>
      <c r="J11" s="21">
        <v>7482</v>
      </c>
      <c r="K11" s="21">
        <v>478</v>
      </c>
      <c r="L11" s="27" t="s">
        <v>782</v>
      </c>
      <c r="M11" s="27" t="s">
        <v>65</v>
      </c>
      <c r="N11" s="27" t="s">
        <v>66</v>
      </c>
      <c r="O11" s="27" t="s">
        <v>44</v>
      </c>
      <c r="P11" s="27">
        <v>0</v>
      </c>
      <c r="Q11" s="27">
        <v>3</v>
      </c>
      <c r="R11" s="27">
        <v>0</v>
      </c>
      <c r="S11" s="27" t="s">
        <v>783</v>
      </c>
      <c r="T11" s="27">
        <v>3</v>
      </c>
      <c r="U11" s="27"/>
      <c r="V11" s="27"/>
      <c r="W11" s="27">
        <v>3</v>
      </c>
      <c r="X11" s="27"/>
      <c r="Y11" s="27"/>
      <c r="Z11" s="27">
        <v>3</v>
      </c>
      <c r="AA11" s="27"/>
      <c r="AB11" s="27"/>
      <c r="AC11" s="27">
        <f t="shared" si="0"/>
        <v>12</v>
      </c>
      <c r="AD11" s="27">
        <f t="shared" si="1"/>
        <v>0</v>
      </c>
      <c r="AE11" s="27" t="s">
        <v>68</v>
      </c>
      <c r="AF11" s="46"/>
      <c r="AG11" s="46"/>
      <c r="AH11" s="27"/>
    </row>
    <row r="12" spans="1:34" s="40" customFormat="1" ht="150" x14ac:dyDescent="0.25">
      <c r="A12" s="145" t="s">
        <v>33</v>
      </c>
      <c r="B12" s="145" t="s">
        <v>34</v>
      </c>
      <c r="C12" s="145" t="s">
        <v>779</v>
      </c>
      <c r="D12" s="145" t="s">
        <v>36</v>
      </c>
      <c r="E12" s="145" t="s">
        <v>93</v>
      </c>
      <c r="F12" s="145" t="s">
        <v>784</v>
      </c>
      <c r="G12" s="145" t="s">
        <v>785</v>
      </c>
      <c r="H12" s="145" t="s">
        <v>123</v>
      </c>
      <c r="I12" s="145" t="s">
        <v>63</v>
      </c>
      <c r="J12" s="145"/>
      <c r="K12" s="145"/>
      <c r="L12" s="145"/>
      <c r="M12" s="27" t="s">
        <v>786</v>
      </c>
      <c r="N12" s="27" t="s">
        <v>787</v>
      </c>
      <c r="O12" s="27" t="s">
        <v>44</v>
      </c>
      <c r="P12" s="14">
        <v>360</v>
      </c>
      <c r="Q12" s="14">
        <v>95</v>
      </c>
      <c r="R12" s="27">
        <v>0</v>
      </c>
      <c r="S12" s="27" t="s">
        <v>788</v>
      </c>
      <c r="T12" s="14">
        <v>0</v>
      </c>
      <c r="U12" s="27"/>
      <c r="V12" s="27"/>
      <c r="W12" s="14">
        <v>80</v>
      </c>
      <c r="X12" s="27"/>
      <c r="Y12" s="27"/>
      <c r="Z12" s="14">
        <v>100</v>
      </c>
      <c r="AA12" s="27"/>
      <c r="AB12" s="27"/>
      <c r="AC12" s="27">
        <f t="shared" si="0"/>
        <v>275</v>
      </c>
      <c r="AD12" s="27">
        <f t="shared" si="1"/>
        <v>0</v>
      </c>
      <c r="AE12" s="145" t="s">
        <v>68</v>
      </c>
      <c r="AF12" s="71" t="s">
        <v>789</v>
      </c>
      <c r="AG12" s="46" t="s">
        <v>790</v>
      </c>
      <c r="AH12" s="145" t="s">
        <v>791</v>
      </c>
    </row>
    <row r="13" spans="1:34" s="40" customFormat="1" ht="179.25" x14ac:dyDescent="0.25">
      <c r="A13" s="146"/>
      <c r="B13" s="146"/>
      <c r="C13" s="146"/>
      <c r="D13" s="146"/>
      <c r="E13" s="146"/>
      <c r="F13" s="146"/>
      <c r="G13" s="146"/>
      <c r="H13" s="146"/>
      <c r="I13" s="146"/>
      <c r="J13" s="146"/>
      <c r="K13" s="146"/>
      <c r="L13" s="146"/>
      <c r="M13" s="27" t="s">
        <v>792</v>
      </c>
      <c r="N13" s="27" t="s">
        <v>73</v>
      </c>
      <c r="O13" s="27" t="s">
        <v>44</v>
      </c>
      <c r="P13" s="55">
        <v>0</v>
      </c>
      <c r="Q13" s="55">
        <v>2</v>
      </c>
      <c r="R13" s="27">
        <v>6.25</v>
      </c>
      <c r="S13" s="27" t="s">
        <v>793</v>
      </c>
      <c r="T13" s="55">
        <v>0</v>
      </c>
      <c r="U13" s="55"/>
      <c r="V13" s="55"/>
      <c r="W13" s="55">
        <v>0</v>
      </c>
      <c r="X13" s="55"/>
      <c r="Y13" s="55"/>
      <c r="Z13" s="55">
        <v>2</v>
      </c>
      <c r="AA13" s="27"/>
      <c r="AB13" s="27"/>
      <c r="AC13" s="27">
        <f t="shared" si="0"/>
        <v>4</v>
      </c>
      <c r="AD13" s="27">
        <f t="shared" si="1"/>
        <v>6.25</v>
      </c>
      <c r="AE13" s="146"/>
      <c r="AF13" s="71" t="s">
        <v>794</v>
      </c>
      <c r="AG13" s="46" t="s">
        <v>795</v>
      </c>
      <c r="AH13" s="146"/>
    </row>
    <row r="14" spans="1:34" s="40" customFormat="1" ht="141.75" x14ac:dyDescent="0.25">
      <c r="A14" s="66" t="s">
        <v>33</v>
      </c>
      <c r="B14" s="66" t="s">
        <v>34</v>
      </c>
      <c r="C14" s="66" t="s">
        <v>779</v>
      </c>
      <c r="D14" s="66" t="s">
        <v>36</v>
      </c>
      <c r="E14" s="66" t="s">
        <v>93</v>
      </c>
      <c r="F14" s="66" t="s">
        <v>796</v>
      </c>
      <c r="G14" s="66" t="s">
        <v>797</v>
      </c>
      <c r="H14" s="66" t="s">
        <v>123</v>
      </c>
      <c r="I14" s="66" t="s">
        <v>63</v>
      </c>
      <c r="J14" s="67">
        <v>1684</v>
      </c>
      <c r="K14" s="67">
        <v>37</v>
      </c>
      <c r="L14" s="66" t="s">
        <v>798</v>
      </c>
      <c r="M14" s="41" t="s">
        <v>799</v>
      </c>
      <c r="N14" s="55" t="s">
        <v>800</v>
      </c>
      <c r="O14" s="27" t="s">
        <v>44</v>
      </c>
      <c r="P14" s="27">
        <v>0</v>
      </c>
      <c r="Q14" s="27">
        <v>1</v>
      </c>
      <c r="R14" s="27">
        <v>0</v>
      </c>
      <c r="S14" s="27" t="s">
        <v>801</v>
      </c>
      <c r="T14" s="27">
        <v>2</v>
      </c>
      <c r="U14" s="27"/>
      <c r="V14" s="27"/>
      <c r="W14" s="27">
        <v>1</v>
      </c>
      <c r="X14" s="27"/>
      <c r="Y14" s="27"/>
      <c r="Z14" s="27">
        <v>2</v>
      </c>
      <c r="AA14" s="27"/>
      <c r="AB14" s="27"/>
      <c r="AC14" s="27">
        <f t="shared" si="0"/>
        <v>6</v>
      </c>
      <c r="AD14" s="27">
        <f t="shared" si="1"/>
        <v>0</v>
      </c>
      <c r="AE14" s="66" t="s">
        <v>68</v>
      </c>
      <c r="AF14" s="46" t="s">
        <v>802</v>
      </c>
      <c r="AG14" s="46" t="s">
        <v>803</v>
      </c>
      <c r="AH14" s="27" t="s">
        <v>775</v>
      </c>
    </row>
    <row r="15" spans="1:34" s="40" customFormat="1" ht="94.5" x14ac:dyDescent="0.25">
      <c r="A15" s="27" t="s">
        <v>33</v>
      </c>
      <c r="B15" s="27" t="s">
        <v>34</v>
      </c>
      <c r="C15" s="27" t="s">
        <v>779</v>
      </c>
      <c r="D15" s="27" t="s">
        <v>36</v>
      </c>
      <c r="E15" s="4" t="s">
        <v>78</v>
      </c>
      <c r="F15" s="27" t="s">
        <v>804</v>
      </c>
      <c r="G15" s="27" t="s">
        <v>80</v>
      </c>
      <c r="H15" s="27" t="s">
        <v>123</v>
      </c>
      <c r="I15" s="27" t="s">
        <v>63</v>
      </c>
      <c r="J15" s="21">
        <v>16832</v>
      </c>
      <c r="K15" s="21">
        <v>0</v>
      </c>
      <c r="L15" s="27" t="s">
        <v>81</v>
      </c>
      <c r="M15" s="27" t="s">
        <v>82</v>
      </c>
      <c r="N15" s="30" t="s">
        <v>83</v>
      </c>
      <c r="O15" s="41" t="s">
        <v>44</v>
      </c>
      <c r="P15" s="27">
        <v>0</v>
      </c>
      <c r="Q15" s="31">
        <v>22000</v>
      </c>
      <c r="R15" s="27">
        <v>0</v>
      </c>
      <c r="S15" s="27" t="s">
        <v>805</v>
      </c>
      <c r="T15" s="31">
        <v>22000</v>
      </c>
      <c r="U15" s="27"/>
      <c r="V15" s="27"/>
      <c r="W15" s="31">
        <v>22000</v>
      </c>
      <c r="X15" s="27"/>
      <c r="Y15" s="27"/>
      <c r="Z15" s="31">
        <v>22000</v>
      </c>
      <c r="AA15" s="27"/>
      <c r="AB15" s="27"/>
      <c r="AC15" s="31">
        <f t="shared" si="0"/>
        <v>88000</v>
      </c>
      <c r="AD15" s="27">
        <f t="shared" si="1"/>
        <v>0</v>
      </c>
      <c r="AE15" s="27" t="s">
        <v>68</v>
      </c>
      <c r="AF15" s="72" t="s">
        <v>806</v>
      </c>
      <c r="AG15" s="46" t="s">
        <v>807</v>
      </c>
      <c r="AH15" s="27" t="s">
        <v>775</v>
      </c>
    </row>
    <row r="16" spans="1:34" s="40" customFormat="1" ht="105" x14ac:dyDescent="0.25">
      <c r="A16" s="27" t="s">
        <v>33</v>
      </c>
      <c r="B16" s="27" t="s">
        <v>34</v>
      </c>
      <c r="C16" s="27" t="s">
        <v>779</v>
      </c>
      <c r="D16" s="27" t="s">
        <v>36</v>
      </c>
      <c r="E16" s="4" t="s">
        <v>78</v>
      </c>
      <c r="F16" s="27" t="s">
        <v>85</v>
      </c>
      <c r="G16" s="27" t="s">
        <v>86</v>
      </c>
      <c r="H16" s="27" t="s">
        <v>123</v>
      </c>
      <c r="I16" s="27" t="s">
        <v>63</v>
      </c>
      <c r="J16" s="21">
        <v>18907</v>
      </c>
      <c r="K16" s="21">
        <v>0</v>
      </c>
      <c r="L16" s="27" t="s">
        <v>808</v>
      </c>
      <c r="M16" s="27" t="s">
        <v>89</v>
      </c>
      <c r="N16" s="41" t="s">
        <v>90</v>
      </c>
      <c r="O16" s="41" t="s">
        <v>91</v>
      </c>
      <c r="P16" s="41">
        <v>62</v>
      </c>
      <c r="Q16" s="41">
        <v>66</v>
      </c>
      <c r="R16" s="27">
        <v>0</v>
      </c>
      <c r="S16" s="27" t="s">
        <v>809</v>
      </c>
      <c r="T16" s="41">
        <v>70</v>
      </c>
      <c r="U16" s="27"/>
      <c r="V16" s="27"/>
      <c r="W16" s="41">
        <v>74</v>
      </c>
      <c r="X16" s="27"/>
      <c r="Y16" s="27"/>
      <c r="Z16" s="41">
        <v>78</v>
      </c>
      <c r="AA16" s="27"/>
      <c r="AB16" s="27"/>
      <c r="AC16" s="41">
        <f t="shared" si="0"/>
        <v>78</v>
      </c>
      <c r="AD16" s="27">
        <f t="shared" si="1"/>
        <v>0</v>
      </c>
      <c r="AE16" s="27" t="s">
        <v>68</v>
      </c>
      <c r="AF16" s="72" t="s">
        <v>810</v>
      </c>
      <c r="AG16" s="46" t="s">
        <v>811</v>
      </c>
      <c r="AH16" s="27" t="s">
        <v>775</v>
      </c>
    </row>
    <row r="17" spans="1:34" s="40" customFormat="1" ht="78.75" x14ac:dyDescent="0.25">
      <c r="A17" s="145" t="s">
        <v>33</v>
      </c>
      <c r="B17" s="145" t="s">
        <v>34</v>
      </c>
      <c r="C17" s="145" t="s">
        <v>779</v>
      </c>
      <c r="D17" s="145" t="s">
        <v>36</v>
      </c>
      <c r="E17" s="145" t="s">
        <v>93</v>
      </c>
      <c r="F17" s="145" t="s">
        <v>94</v>
      </c>
      <c r="G17" s="145" t="s">
        <v>95</v>
      </c>
      <c r="H17" s="145" t="s">
        <v>123</v>
      </c>
      <c r="I17" s="145" t="s">
        <v>63</v>
      </c>
      <c r="J17" s="157">
        <v>4524</v>
      </c>
      <c r="K17" s="157">
        <v>0</v>
      </c>
      <c r="L17" s="145" t="s">
        <v>96</v>
      </c>
      <c r="M17" s="55" t="s">
        <v>97</v>
      </c>
      <c r="N17" s="55" t="s">
        <v>98</v>
      </c>
      <c r="O17" s="27" t="s">
        <v>99</v>
      </c>
      <c r="P17" s="32">
        <v>0</v>
      </c>
      <c r="Q17" s="14">
        <v>0</v>
      </c>
      <c r="R17" s="27">
        <v>0</v>
      </c>
      <c r="S17" s="27" t="s">
        <v>812</v>
      </c>
      <c r="T17" s="27">
        <v>34</v>
      </c>
      <c r="U17" s="27"/>
      <c r="V17" s="27"/>
      <c r="W17" s="27">
        <v>0</v>
      </c>
      <c r="X17" s="27"/>
      <c r="Y17" s="27"/>
      <c r="Z17" s="27">
        <v>33</v>
      </c>
      <c r="AA17" s="27"/>
      <c r="AB17" s="27"/>
      <c r="AC17" s="27">
        <f>+_xlfn.IFS(O17="Acumulado",Q17+T17+W17+Z17,O17="Capacidad",T17,O17="Flujo",T17,O17="Reducción",T17,O17="Stock",T17)</f>
        <v>34</v>
      </c>
      <c r="AD17" s="27">
        <f t="shared" si="1"/>
        <v>0</v>
      </c>
      <c r="AE17" s="145" t="s">
        <v>68</v>
      </c>
      <c r="AF17" s="27" t="s">
        <v>813</v>
      </c>
      <c r="AG17" s="46" t="s">
        <v>814</v>
      </c>
      <c r="AH17" s="27" t="s">
        <v>775</v>
      </c>
    </row>
    <row r="18" spans="1:34" s="40" customFormat="1" ht="63" x14ac:dyDescent="0.25">
      <c r="A18" s="146"/>
      <c r="B18" s="146"/>
      <c r="C18" s="146"/>
      <c r="D18" s="146"/>
      <c r="E18" s="146"/>
      <c r="F18" s="146"/>
      <c r="G18" s="146"/>
      <c r="H18" s="146"/>
      <c r="I18" s="146"/>
      <c r="J18" s="159"/>
      <c r="K18" s="159"/>
      <c r="L18" s="146"/>
      <c r="M18" s="55" t="s">
        <v>101</v>
      </c>
      <c r="N18" s="55" t="s">
        <v>102</v>
      </c>
      <c r="O18" s="27" t="s">
        <v>44</v>
      </c>
      <c r="P18" s="32">
        <v>0</v>
      </c>
      <c r="Q18" s="20">
        <v>0.5</v>
      </c>
      <c r="R18" s="27">
        <v>0</v>
      </c>
      <c r="S18" s="27" t="s">
        <v>815</v>
      </c>
      <c r="T18" s="20">
        <v>0.5</v>
      </c>
      <c r="U18" s="27"/>
      <c r="V18" s="27"/>
      <c r="W18" s="20">
        <v>0.5</v>
      </c>
      <c r="X18" s="27"/>
      <c r="Y18" s="27"/>
      <c r="Z18" s="20">
        <v>0.5</v>
      </c>
      <c r="AA18" s="27"/>
      <c r="AB18" s="27"/>
      <c r="AC18" s="27">
        <f t="shared" si="0"/>
        <v>2</v>
      </c>
      <c r="AD18" s="27">
        <f t="shared" si="1"/>
        <v>0</v>
      </c>
      <c r="AE18" s="146"/>
      <c r="AF18" s="27" t="s">
        <v>813</v>
      </c>
      <c r="AG18" s="46" t="s">
        <v>814</v>
      </c>
      <c r="AH18" s="27" t="s">
        <v>775</v>
      </c>
    </row>
    <row r="19" spans="1:34" s="40" customFormat="1" ht="63" x14ac:dyDescent="0.25">
      <c r="A19" s="27" t="s">
        <v>33</v>
      </c>
      <c r="B19" s="27" t="s">
        <v>34</v>
      </c>
      <c r="C19" s="27" t="s">
        <v>35</v>
      </c>
      <c r="D19" s="27" t="s">
        <v>36</v>
      </c>
      <c r="E19" s="4" t="s">
        <v>78</v>
      </c>
      <c r="F19" s="27" t="s">
        <v>104</v>
      </c>
      <c r="G19" s="27" t="s">
        <v>105</v>
      </c>
      <c r="H19" s="27" t="s">
        <v>123</v>
      </c>
      <c r="I19" s="27" t="s">
        <v>107</v>
      </c>
      <c r="J19" s="21">
        <v>29524</v>
      </c>
      <c r="K19" s="21">
        <v>0</v>
      </c>
      <c r="L19" s="27" t="s">
        <v>108</v>
      </c>
      <c r="M19" s="27" t="s">
        <v>109</v>
      </c>
      <c r="N19" s="55" t="s">
        <v>109</v>
      </c>
      <c r="O19" s="27" t="s">
        <v>44</v>
      </c>
      <c r="P19" s="27">
        <v>40</v>
      </c>
      <c r="Q19" s="27">
        <v>665</v>
      </c>
      <c r="R19" s="27">
        <v>0</v>
      </c>
      <c r="S19" s="27" t="s">
        <v>816</v>
      </c>
      <c r="T19" s="27">
        <v>665</v>
      </c>
      <c r="U19" s="27"/>
      <c r="V19" s="27"/>
      <c r="W19" s="27">
        <v>665</v>
      </c>
      <c r="X19" s="27"/>
      <c r="Y19" s="27"/>
      <c r="Z19" s="27">
        <v>665</v>
      </c>
      <c r="AA19" s="27"/>
      <c r="AB19" s="27"/>
      <c r="AC19" s="42">
        <f>+_xlfn.IFS(O19="Acumulado",Q19+T19+W19+Z19,O19="Capacidad",Z19,O19="Flujo",Z19,O19="Reducción",Z19,O19="Stock",Z19)</f>
        <v>2660</v>
      </c>
      <c r="AD19" s="27">
        <f t="shared" si="1"/>
        <v>0</v>
      </c>
      <c r="AE19" s="27" t="s">
        <v>111</v>
      </c>
      <c r="AF19" s="46" t="s">
        <v>817</v>
      </c>
      <c r="AG19" s="46"/>
      <c r="AH19" s="27"/>
    </row>
    <row r="20" spans="1:34" s="40" customFormat="1" ht="204.75" x14ac:dyDescent="0.25">
      <c r="A20" s="145" t="s">
        <v>33</v>
      </c>
      <c r="B20" s="145" t="s">
        <v>120</v>
      </c>
      <c r="C20" s="145" t="s">
        <v>35</v>
      </c>
      <c r="D20" s="145" t="s">
        <v>36</v>
      </c>
      <c r="E20" s="145" t="s">
        <v>37</v>
      </c>
      <c r="F20" s="145" t="s">
        <v>121</v>
      </c>
      <c r="G20" s="145" t="s">
        <v>122</v>
      </c>
      <c r="H20" s="145" t="s">
        <v>123</v>
      </c>
      <c r="I20" s="145" t="s">
        <v>124</v>
      </c>
      <c r="J20" s="145"/>
      <c r="K20" s="145"/>
      <c r="L20" s="145"/>
      <c r="M20" s="27" t="s">
        <v>125</v>
      </c>
      <c r="N20" s="27" t="s">
        <v>126</v>
      </c>
      <c r="O20" s="27" t="s">
        <v>158</v>
      </c>
      <c r="P20" s="28">
        <v>0</v>
      </c>
      <c r="Q20" s="28">
        <v>1</v>
      </c>
      <c r="R20" s="28">
        <v>0.71</v>
      </c>
      <c r="S20" s="27" t="s">
        <v>818</v>
      </c>
      <c r="T20" s="28">
        <v>1</v>
      </c>
      <c r="U20" s="27"/>
      <c r="V20" s="27"/>
      <c r="W20" s="28">
        <v>1</v>
      </c>
      <c r="X20" s="27"/>
      <c r="Y20" s="27"/>
      <c r="Z20" s="28">
        <v>1</v>
      </c>
      <c r="AA20" s="27"/>
      <c r="AB20" s="27"/>
      <c r="AC20" s="25">
        <f>+_xlfn.IFS(O20="Acumulado",Q20+T20+W20+Z20,O20="Capacidad",Z20,O20="Flujo",Z20,O20="Reducción",Z20,O20="Stock",Z20)</f>
        <v>1</v>
      </c>
      <c r="AD20" s="25">
        <f t="shared" si="1"/>
        <v>0.71</v>
      </c>
      <c r="AE20" s="145" t="s">
        <v>128</v>
      </c>
      <c r="AF20" s="46"/>
      <c r="AG20" s="46"/>
      <c r="AH20" s="27"/>
    </row>
    <row r="21" spans="1:34" s="40" customFormat="1" ht="66" customHeight="1" x14ac:dyDescent="0.25">
      <c r="A21" s="149"/>
      <c r="B21" s="149"/>
      <c r="C21" s="149"/>
      <c r="D21" s="149"/>
      <c r="E21" s="149"/>
      <c r="F21" s="149"/>
      <c r="G21" s="149"/>
      <c r="H21" s="149"/>
      <c r="I21" s="149"/>
      <c r="J21" s="149"/>
      <c r="K21" s="149"/>
      <c r="L21" s="149"/>
      <c r="M21" s="27" t="s">
        <v>819</v>
      </c>
      <c r="N21" s="27" t="s">
        <v>820</v>
      </c>
      <c r="O21" s="27" t="s">
        <v>99</v>
      </c>
      <c r="P21" s="27">
        <v>0</v>
      </c>
      <c r="Q21" s="27">
        <v>1</v>
      </c>
      <c r="R21" s="27">
        <v>0</v>
      </c>
      <c r="S21" s="27" t="s">
        <v>821</v>
      </c>
      <c r="T21" s="27">
        <v>0</v>
      </c>
      <c r="U21" s="27"/>
      <c r="V21" s="27"/>
      <c r="W21" s="27">
        <v>0</v>
      </c>
      <c r="X21" s="27"/>
      <c r="Y21" s="27"/>
      <c r="Z21" s="27">
        <v>0</v>
      </c>
      <c r="AA21" s="27"/>
      <c r="AB21" s="27"/>
      <c r="AC21" s="42">
        <f>+_xlfn.IFS(O21="Acumulado",Q21+T21+W21+Z21,O21="Capacidad",Q21,O21="Flujo",Q21,O21="Reducción",Q21,O21="Stock",Q21)</f>
        <v>1</v>
      </c>
      <c r="AD21" s="27">
        <f t="shared" si="1"/>
        <v>0</v>
      </c>
      <c r="AE21" s="149"/>
      <c r="AF21" s="46" t="s">
        <v>822</v>
      </c>
      <c r="AG21" s="46"/>
      <c r="AH21" s="27"/>
    </row>
    <row r="22" spans="1:34" s="40" customFormat="1" ht="63" x14ac:dyDescent="0.25">
      <c r="A22" s="149"/>
      <c r="B22" s="149"/>
      <c r="C22" s="149"/>
      <c r="D22" s="149"/>
      <c r="E22" s="149"/>
      <c r="F22" s="149"/>
      <c r="G22" s="149"/>
      <c r="H22" s="149"/>
      <c r="I22" s="149"/>
      <c r="J22" s="149"/>
      <c r="K22" s="149"/>
      <c r="L22" s="149"/>
      <c r="M22" s="27" t="s">
        <v>131</v>
      </c>
      <c r="N22" s="27" t="s">
        <v>132</v>
      </c>
      <c r="O22" s="27" t="s">
        <v>44</v>
      </c>
      <c r="P22" s="27">
        <v>0</v>
      </c>
      <c r="Q22" s="42">
        <v>300000</v>
      </c>
      <c r="R22" s="42">
        <v>47383</v>
      </c>
      <c r="S22" s="33" t="s">
        <v>823</v>
      </c>
      <c r="T22" s="42">
        <v>350000</v>
      </c>
      <c r="U22" s="27"/>
      <c r="V22" s="27"/>
      <c r="W22" s="42">
        <v>400000</v>
      </c>
      <c r="X22" s="27"/>
      <c r="Y22" s="27"/>
      <c r="Z22" s="42">
        <v>600000</v>
      </c>
      <c r="AA22" s="27"/>
      <c r="AB22" s="27"/>
      <c r="AC22" s="42">
        <f>+_xlfn.IFS(O22="Acumulado",Q22+T22+W22+Z22,O22="Capacidad",Z22,O22="Flujo",Z22,O22="Reducción",Z22,O22="Stock",Z22)</f>
        <v>1650000</v>
      </c>
      <c r="AD22" s="42">
        <f t="shared" si="1"/>
        <v>47383</v>
      </c>
      <c r="AE22" s="149"/>
      <c r="AF22" s="46"/>
      <c r="AG22" s="46"/>
      <c r="AH22" s="27"/>
    </row>
    <row r="23" spans="1:34" s="40" customFormat="1" ht="47.25" x14ac:dyDescent="0.25">
      <c r="A23" s="149"/>
      <c r="B23" s="149"/>
      <c r="C23" s="149"/>
      <c r="D23" s="149"/>
      <c r="E23" s="149"/>
      <c r="F23" s="149"/>
      <c r="G23" s="149"/>
      <c r="H23" s="149"/>
      <c r="I23" s="149"/>
      <c r="J23" s="149"/>
      <c r="K23" s="149"/>
      <c r="L23" s="149"/>
      <c r="M23" s="27" t="s">
        <v>824</v>
      </c>
      <c r="N23" s="27" t="s">
        <v>825</v>
      </c>
      <c r="O23" s="27" t="s">
        <v>99</v>
      </c>
      <c r="P23" s="27">
        <v>0</v>
      </c>
      <c r="Q23" s="27">
        <v>1</v>
      </c>
      <c r="R23" s="27">
        <v>0</v>
      </c>
      <c r="S23" s="27" t="s">
        <v>826</v>
      </c>
      <c r="T23" s="27">
        <v>0</v>
      </c>
      <c r="U23" s="27"/>
      <c r="V23" s="27"/>
      <c r="W23" s="27">
        <v>0</v>
      </c>
      <c r="X23" s="27"/>
      <c r="Y23" s="27"/>
      <c r="Z23" s="27">
        <v>0</v>
      </c>
      <c r="AA23" s="27"/>
      <c r="AB23" s="27"/>
      <c r="AC23" s="42">
        <f>+_xlfn.IFS(O23="Acumulado",Q23+T23+W23+Z23,O23="Capacidad",Q23,O23="Flujo",Q23,O23="Reducción",Q23,O23="Stock",Q23)</f>
        <v>1</v>
      </c>
      <c r="AD23" s="27">
        <f t="shared" si="1"/>
        <v>0</v>
      </c>
      <c r="AE23" s="149"/>
      <c r="AF23" s="46" t="s">
        <v>827</v>
      </c>
      <c r="AG23" s="46"/>
      <c r="AH23" s="27"/>
    </row>
    <row r="24" spans="1:34" s="40" customFormat="1" ht="63" x14ac:dyDescent="0.25">
      <c r="A24" s="146"/>
      <c r="B24" s="146"/>
      <c r="C24" s="146"/>
      <c r="D24" s="146"/>
      <c r="E24" s="146"/>
      <c r="F24" s="146"/>
      <c r="G24" s="146"/>
      <c r="H24" s="146"/>
      <c r="I24" s="146"/>
      <c r="J24" s="146"/>
      <c r="K24" s="146"/>
      <c r="L24" s="146"/>
      <c r="M24" s="27" t="s">
        <v>828</v>
      </c>
      <c r="N24" s="27" t="s">
        <v>829</v>
      </c>
      <c r="O24" s="27" t="s">
        <v>91</v>
      </c>
      <c r="P24" s="42">
        <v>1337</v>
      </c>
      <c r="Q24" s="42">
        <v>1337</v>
      </c>
      <c r="R24" s="42">
        <v>1320</v>
      </c>
      <c r="S24" s="27" t="s">
        <v>830</v>
      </c>
      <c r="T24" s="42">
        <v>1357</v>
      </c>
      <c r="U24" s="27"/>
      <c r="V24" s="27"/>
      <c r="W24" s="42">
        <v>1377</v>
      </c>
      <c r="X24" s="27"/>
      <c r="Y24" s="27"/>
      <c r="Z24" s="42">
        <v>1400</v>
      </c>
      <c r="AA24" s="27"/>
      <c r="AB24" s="27"/>
      <c r="AC24" s="42">
        <f t="shared" ref="AC24:AC87" si="2">+_xlfn.IFS(O24="Acumulado",Q24+T24+W24+Z24,O24="Capacidad",Z24,O24="Flujo",Z24,O24="Reducción",Z24,O24="Stock",Z24)</f>
        <v>1400</v>
      </c>
      <c r="AD24" s="27">
        <f t="shared" si="1"/>
        <v>1320</v>
      </c>
      <c r="AE24" s="146"/>
      <c r="AF24" s="46"/>
      <c r="AG24" s="46"/>
      <c r="AH24" s="27"/>
    </row>
    <row r="25" spans="1:34" s="40" customFormat="1" ht="157.5" x14ac:dyDescent="0.25">
      <c r="A25" s="27" t="s">
        <v>33</v>
      </c>
      <c r="B25" s="27" t="s">
        <v>34</v>
      </c>
      <c r="C25" s="27" t="s">
        <v>35</v>
      </c>
      <c r="D25" s="27" t="s">
        <v>36</v>
      </c>
      <c r="E25" s="4" t="s">
        <v>78</v>
      </c>
      <c r="F25" s="27" t="s">
        <v>161</v>
      </c>
      <c r="G25" s="27" t="s">
        <v>162</v>
      </c>
      <c r="H25" s="27" t="s">
        <v>123</v>
      </c>
      <c r="I25" s="27" t="s">
        <v>124</v>
      </c>
      <c r="J25" s="21"/>
      <c r="K25" s="21"/>
      <c r="L25" s="27"/>
      <c r="M25" s="27" t="s">
        <v>163</v>
      </c>
      <c r="N25" s="27" t="s">
        <v>164</v>
      </c>
      <c r="O25" s="27" t="s">
        <v>158</v>
      </c>
      <c r="P25" s="27">
        <v>9</v>
      </c>
      <c r="Q25" s="27">
        <v>9</v>
      </c>
      <c r="R25" s="27">
        <v>9</v>
      </c>
      <c r="S25" s="35" t="s">
        <v>831</v>
      </c>
      <c r="T25" s="27">
        <v>9</v>
      </c>
      <c r="U25" s="27"/>
      <c r="V25" s="27"/>
      <c r="W25" s="27">
        <v>9</v>
      </c>
      <c r="X25" s="27"/>
      <c r="Y25" s="27"/>
      <c r="Z25" s="27">
        <v>9</v>
      </c>
      <c r="AA25" s="27"/>
      <c r="AB25" s="27"/>
      <c r="AC25" s="42">
        <f t="shared" si="2"/>
        <v>9</v>
      </c>
      <c r="AD25" s="27">
        <f t="shared" si="1"/>
        <v>9</v>
      </c>
      <c r="AE25" s="27" t="s">
        <v>832</v>
      </c>
      <c r="AF25" s="46"/>
      <c r="AG25" s="46"/>
      <c r="AH25" s="27"/>
    </row>
    <row r="26" spans="1:34" s="40" customFormat="1" ht="126" x14ac:dyDescent="0.25">
      <c r="A26" s="145" t="s">
        <v>33</v>
      </c>
      <c r="B26" s="145" t="s">
        <v>34</v>
      </c>
      <c r="C26" s="145" t="s">
        <v>35</v>
      </c>
      <c r="D26" s="145" t="s">
        <v>36</v>
      </c>
      <c r="E26" s="145" t="s">
        <v>78</v>
      </c>
      <c r="F26" s="145" t="s">
        <v>833</v>
      </c>
      <c r="G26" s="145" t="s">
        <v>834</v>
      </c>
      <c r="H26" s="145" t="s">
        <v>123</v>
      </c>
      <c r="I26" s="145" t="s">
        <v>124</v>
      </c>
      <c r="J26" s="145"/>
      <c r="K26" s="145"/>
      <c r="L26" s="145"/>
      <c r="M26" s="27" t="s">
        <v>835</v>
      </c>
      <c r="N26" s="41" t="s">
        <v>836</v>
      </c>
      <c r="O26" s="27" t="s">
        <v>44</v>
      </c>
      <c r="P26" s="41">
        <v>0</v>
      </c>
      <c r="Q26" s="41">
        <v>2</v>
      </c>
      <c r="R26" s="27">
        <v>0</v>
      </c>
      <c r="S26" s="35" t="s">
        <v>837</v>
      </c>
      <c r="T26" s="41">
        <v>2</v>
      </c>
      <c r="U26" s="27"/>
      <c r="V26" s="27"/>
      <c r="W26" s="41">
        <v>2</v>
      </c>
      <c r="X26" s="27"/>
      <c r="Y26" s="27"/>
      <c r="Z26" s="41">
        <v>2</v>
      </c>
      <c r="AA26" s="27"/>
      <c r="AB26" s="27"/>
      <c r="AC26" s="31">
        <f t="shared" si="2"/>
        <v>8</v>
      </c>
      <c r="AD26" s="27">
        <f t="shared" si="1"/>
        <v>0</v>
      </c>
      <c r="AE26" s="145" t="s">
        <v>832</v>
      </c>
      <c r="AF26" s="46" t="s">
        <v>838</v>
      </c>
      <c r="AG26" s="46" t="s">
        <v>839</v>
      </c>
      <c r="AH26" s="27" t="s">
        <v>775</v>
      </c>
    </row>
    <row r="27" spans="1:34" s="40" customFormat="1" ht="31.5" x14ac:dyDescent="0.25">
      <c r="A27" s="149"/>
      <c r="B27" s="149"/>
      <c r="C27" s="149"/>
      <c r="D27" s="149"/>
      <c r="E27" s="149"/>
      <c r="F27" s="149"/>
      <c r="G27" s="149"/>
      <c r="H27" s="149"/>
      <c r="I27" s="149"/>
      <c r="J27" s="149"/>
      <c r="K27" s="149"/>
      <c r="L27" s="149"/>
      <c r="M27" s="27" t="s">
        <v>840</v>
      </c>
      <c r="N27" s="27" t="s">
        <v>841</v>
      </c>
      <c r="O27" s="27" t="s">
        <v>44</v>
      </c>
      <c r="P27" s="27">
        <v>2</v>
      </c>
      <c r="Q27" s="27">
        <v>2</v>
      </c>
      <c r="R27" s="27">
        <v>2</v>
      </c>
      <c r="S27" s="35" t="s">
        <v>842</v>
      </c>
      <c r="T27" s="27">
        <v>2</v>
      </c>
      <c r="U27" s="27"/>
      <c r="V27" s="27"/>
      <c r="W27" s="27">
        <v>2</v>
      </c>
      <c r="X27" s="27"/>
      <c r="Y27" s="27"/>
      <c r="Z27" s="27">
        <v>2</v>
      </c>
      <c r="AA27" s="27"/>
      <c r="AB27" s="27"/>
      <c r="AC27" s="42">
        <f t="shared" si="2"/>
        <v>8</v>
      </c>
      <c r="AD27" s="27">
        <f t="shared" si="1"/>
        <v>2</v>
      </c>
      <c r="AE27" s="149"/>
      <c r="AF27" s="46"/>
      <c r="AG27" s="46"/>
      <c r="AH27" s="27"/>
    </row>
    <row r="28" spans="1:34" s="40" customFormat="1" ht="94.5" x14ac:dyDescent="0.25">
      <c r="A28" s="146"/>
      <c r="B28" s="146"/>
      <c r="C28" s="146"/>
      <c r="D28" s="146"/>
      <c r="E28" s="146"/>
      <c r="F28" s="146"/>
      <c r="G28" s="146"/>
      <c r="H28" s="146"/>
      <c r="I28" s="146"/>
      <c r="J28" s="146"/>
      <c r="K28" s="146"/>
      <c r="L28" s="146"/>
      <c r="M28" s="27" t="s">
        <v>843</v>
      </c>
      <c r="N28" s="27" t="s">
        <v>844</v>
      </c>
      <c r="O28" s="27" t="s">
        <v>44</v>
      </c>
      <c r="P28" s="27">
        <v>1</v>
      </c>
      <c r="Q28" s="27">
        <v>1</v>
      </c>
      <c r="R28" s="27">
        <v>0</v>
      </c>
      <c r="S28" s="35" t="s">
        <v>845</v>
      </c>
      <c r="T28" s="27">
        <v>1</v>
      </c>
      <c r="U28" s="27"/>
      <c r="V28" s="27"/>
      <c r="W28" s="27">
        <v>0</v>
      </c>
      <c r="X28" s="27"/>
      <c r="Y28" s="27"/>
      <c r="Z28" s="27">
        <v>1</v>
      </c>
      <c r="AA28" s="27"/>
      <c r="AB28" s="27"/>
      <c r="AC28" s="42">
        <f t="shared" si="2"/>
        <v>3</v>
      </c>
      <c r="AD28" s="27">
        <f t="shared" si="1"/>
        <v>0</v>
      </c>
      <c r="AE28" s="146"/>
      <c r="AF28" s="46"/>
      <c r="AG28" s="46"/>
      <c r="AH28" s="27"/>
    </row>
    <row r="29" spans="1:34" s="40" customFormat="1" ht="94.5" x14ac:dyDescent="0.25">
      <c r="A29" s="145" t="s">
        <v>33</v>
      </c>
      <c r="B29" s="145" t="s">
        <v>34</v>
      </c>
      <c r="C29" s="145" t="s">
        <v>35</v>
      </c>
      <c r="D29" s="145" t="s">
        <v>36</v>
      </c>
      <c r="E29" s="145" t="s">
        <v>168</v>
      </c>
      <c r="F29" s="145" t="s">
        <v>169</v>
      </c>
      <c r="G29" s="145" t="s">
        <v>170</v>
      </c>
      <c r="H29" s="145" t="s">
        <v>123</v>
      </c>
      <c r="I29" s="145" t="s">
        <v>124</v>
      </c>
      <c r="J29" s="145"/>
      <c r="K29" s="145"/>
      <c r="L29" s="145"/>
      <c r="M29" s="27" t="s">
        <v>846</v>
      </c>
      <c r="N29" s="27" t="s">
        <v>847</v>
      </c>
      <c r="O29" s="27" t="s">
        <v>44</v>
      </c>
      <c r="P29" s="27">
        <v>680</v>
      </c>
      <c r="Q29" s="41">
        <v>200</v>
      </c>
      <c r="R29" s="27">
        <v>28</v>
      </c>
      <c r="S29" s="35" t="s">
        <v>848</v>
      </c>
      <c r="T29" s="41">
        <v>200</v>
      </c>
      <c r="U29" s="27"/>
      <c r="V29" s="27"/>
      <c r="W29" s="41">
        <v>200</v>
      </c>
      <c r="X29" s="27"/>
      <c r="Y29" s="27"/>
      <c r="Z29" s="41">
        <v>200</v>
      </c>
      <c r="AA29" s="27"/>
      <c r="AB29" s="27"/>
      <c r="AC29" s="31">
        <f t="shared" si="2"/>
        <v>800</v>
      </c>
      <c r="AD29" s="27">
        <f t="shared" si="1"/>
        <v>28</v>
      </c>
      <c r="AE29" s="145" t="s">
        <v>832</v>
      </c>
      <c r="AF29" s="46" t="s">
        <v>849</v>
      </c>
      <c r="AG29" s="46" t="s">
        <v>850</v>
      </c>
      <c r="AH29" s="27" t="s">
        <v>775</v>
      </c>
    </row>
    <row r="30" spans="1:34" s="40" customFormat="1" x14ac:dyDescent="0.25">
      <c r="A30" s="149"/>
      <c r="B30" s="149"/>
      <c r="C30" s="149"/>
      <c r="D30" s="149"/>
      <c r="E30" s="149"/>
      <c r="F30" s="149"/>
      <c r="G30" s="149"/>
      <c r="H30" s="149"/>
      <c r="I30" s="149"/>
      <c r="J30" s="149"/>
      <c r="K30" s="149"/>
      <c r="L30" s="149"/>
      <c r="M30" s="27" t="s">
        <v>177</v>
      </c>
      <c r="N30" s="27" t="s">
        <v>178</v>
      </c>
      <c r="O30" s="27" t="s">
        <v>44</v>
      </c>
      <c r="P30" s="27">
        <v>39</v>
      </c>
      <c r="Q30" s="27">
        <v>10</v>
      </c>
      <c r="R30" s="27">
        <v>0</v>
      </c>
      <c r="S30" s="35" t="s">
        <v>851</v>
      </c>
      <c r="T30" s="27">
        <v>10</v>
      </c>
      <c r="U30" s="27"/>
      <c r="V30" s="27"/>
      <c r="W30" s="27">
        <v>10</v>
      </c>
      <c r="X30" s="27"/>
      <c r="Y30" s="27"/>
      <c r="Z30" s="27">
        <v>10</v>
      </c>
      <c r="AA30" s="27"/>
      <c r="AB30" s="27"/>
      <c r="AC30" s="42">
        <f t="shared" si="2"/>
        <v>40</v>
      </c>
      <c r="AD30" s="27">
        <f t="shared" si="1"/>
        <v>0</v>
      </c>
      <c r="AE30" s="149"/>
      <c r="AF30" s="46"/>
      <c r="AG30" s="46"/>
      <c r="AH30" s="27"/>
    </row>
    <row r="31" spans="1:34" s="40" customFormat="1" ht="31.5" x14ac:dyDescent="0.25">
      <c r="A31" s="146"/>
      <c r="B31" s="146"/>
      <c r="C31" s="146"/>
      <c r="D31" s="146"/>
      <c r="E31" s="146"/>
      <c r="F31" s="146"/>
      <c r="G31" s="146"/>
      <c r="H31" s="146"/>
      <c r="I31" s="146"/>
      <c r="J31" s="146"/>
      <c r="K31" s="146"/>
      <c r="L31" s="146"/>
      <c r="M31" s="27" t="s">
        <v>852</v>
      </c>
      <c r="N31" s="27" t="s">
        <v>853</v>
      </c>
      <c r="O31" s="27" t="s">
        <v>44</v>
      </c>
      <c r="P31" s="27">
        <v>2</v>
      </c>
      <c r="Q31" s="27">
        <v>4</v>
      </c>
      <c r="R31" s="27">
        <v>1</v>
      </c>
      <c r="S31" s="35" t="s">
        <v>854</v>
      </c>
      <c r="T31" s="27">
        <v>4</v>
      </c>
      <c r="U31" s="27"/>
      <c r="V31" s="27"/>
      <c r="W31" s="27">
        <v>4</v>
      </c>
      <c r="X31" s="27"/>
      <c r="Y31" s="27"/>
      <c r="Z31" s="27">
        <v>4</v>
      </c>
      <c r="AA31" s="27"/>
      <c r="AB31" s="27"/>
      <c r="AC31" s="42">
        <f t="shared" si="2"/>
        <v>16</v>
      </c>
      <c r="AD31" s="27">
        <f t="shared" si="1"/>
        <v>1</v>
      </c>
      <c r="AE31" s="146"/>
      <c r="AF31" s="46"/>
      <c r="AG31" s="46"/>
      <c r="AH31" s="27"/>
    </row>
    <row r="32" spans="1:34" s="40" customFormat="1" ht="47.25" x14ac:dyDescent="0.25">
      <c r="A32" s="145" t="s">
        <v>33</v>
      </c>
      <c r="B32" s="145" t="s">
        <v>34</v>
      </c>
      <c r="C32" s="145" t="s">
        <v>855</v>
      </c>
      <c r="D32" s="145" t="s">
        <v>36</v>
      </c>
      <c r="E32" s="145" t="s">
        <v>93</v>
      </c>
      <c r="F32" s="145" t="s">
        <v>185</v>
      </c>
      <c r="G32" s="145" t="s">
        <v>856</v>
      </c>
      <c r="H32" s="145" t="s">
        <v>123</v>
      </c>
      <c r="I32" s="145" t="s">
        <v>124</v>
      </c>
      <c r="J32" s="157">
        <v>53890</v>
      </c>
      <c r="K32" s="157">
        <v>2704</v>
      </c>
      <c r="L32" s="145" t="s">
        <v>187</v>
      </c>
      <c r="M32" s="27" t="s">
        <v>188</v>
      </c>
      <c r="N32" s="27" t="s">
        <v>857</v>
      </c>
      <c r="O32" s="27" t="s">
        <v>44</v>
      </c>
      <c r="P32" s="31">
        <v>479935</v>
      </c>
      <c r="Q32" s="42">
        <v>100000</v>
      </c>
      <c r="R32" s="27">
        <v>0</v>
      </c>
      <c r="S32" s="27" t="s">
        <v>858</v>
      </c>
      <c r="T32" s="42">
        <v>680000</v>
      </c>
      <c r="U32" s="27"/>
      <c r="V32" s="27"/>
      <c r="W32" s="42">
        <v>720000</v>
      </c>
      <c r="X32" s="27"/>
      <c r="Y32" s="27"/>
      <c r="Z32" s="42">
        <v>720000</v>
      </c>
      <c r="AA32" s="27"/>
      <c r="AB32" s="27"/>
      <c r="AC32" s="42">
        <f t="shared" si="2"/>
        <v>2220000</v>
      </c>
      <c r="AD32" s="27">
        <f>+_xlfn.IFS(O32="Acumulado",R32+U32+X32+AA32,O32="Capacidad",R32,O32="Flujo",R32,O32="Reducción",R32,O32="Stock",R32)</f>
        <v>0</v>
      </c>
      <c r="AE32" s="145" t="s">
        <v>192</v>
      </c>
      <c r="AF32" s="46"/>
      <c r="AG32" s="46" t="s">
        <v>859</v>
      </c>
      <c r="AH32" s="27" t="s">
        <v>775</v>
      </c>
    </row>
    <row r="33" spans="1:34" s="40" customFormat="1" ht="47.25" x14ac:dyDescent="0.25">
      <c r="A33" s="149"/>
      <c r="B33" s="149"/>
      <c r="C33" s="149"/>
      <c r="D33" s="149"/>
      <c r="E33" s="149"/>
      <c r="F33" s="149"/>
      <c r="G33" s="149"/>
      <c r="H33" s="149"/>
      <c r="I33" s="149"/>
      <c r="J33" s="158"/>
      <c r="K33" s="158"/>
      <c r="L33" s="149"/>
      <c r="M33" s="27" t="s">
        <v>188</v>
      </c>
      <c r="N33" s="27" t="s">
        <v>193</v>
      </c>
      <c r="O33" s="27" t="s">
        <v>158</v>
      </c>
      <c r="P33" s="27">
        <v>4</v>
      </c>
      <c r="Q33" s="27">
        <v>4</v>
      </c>
      <c r="R33" s="27">
        <v>4</v>
      </c>
      <c r="S33" s="27" t="s">
        <v>860</v>
      </c>
      <c r="T33" s="27">
        <v>4</v>
      </c>
      <c r="U33" s="27"/>
      <c r="V33" s="27"/>
      <c r="W33" s="27">
        <v>4</v>
      </c>
      <c r="X33" s="27"/>
      <c r="Y33" s="27"/>
      <c r="Z33" s="27">
        <v>4</v>
      </c>
      <c r="AA33" s="27"/>
      <c r="AB33" s="27"/>
      <c r="AC33" s="27">
        <f t="shared" si="2"/>
        <v>4</v>
      </c>
      <c r="AD33" s="27">
        <f>+_xlfn.IFS(O33="Acumulado",R33+U33+X33+AA33,O33="Capacidad",R33,O33="Flujo",R33,O33="Reducción",R33,O33="Stock",R33)</f>
        <v>4</v>
      </c>
      <c r="AE33" s="149"/>
      <c r="AF33" s="46"/>
      <c r="AG33" s="27"/>
      <c r="AH33" s="27"/>
    </row>
    <row r="34" spans="1:34" s="40" customFormat="1" ht="47.25" x14ac:dyDescent="0.25">
      <c r="A34" s="149"/>
      <c r="B34" s="149"/>
      <c r="C34" s="149"/>
      <c r="D34" s="149"/>
      <c r="E34" s="149"/>
      <c r="F34" s="149"/>
      <c r="G34" s="149"/>
      <c r="H34" s="149"/>
      <c r="I34" s="149"/>
      <c r="J34" s="158"/>
      <c r="K34" s="158"/>
      <c r="L34" s="149"/>
      <c r="M34" s="27" t="s">
        <v>188</v>
      </c>
      <c r="N34" s="27" t="s">
        <v>195</v>
      </c>
      <c r="O34" s="27" t="s">
        <v>44</v>
      </c>
      <c r="P34" s="31">
        <v>149437</v>
      </c>
      <c r="Q34" s="42">
        <v>25000</v>
      </c>
      <c r="R34" s="27">
        <v>0</v>
      </c>
      <c r="S34" s="27" t="s">
        <v>861</v>
      </c>
      <c r="T34" s="42">
        <v>135000</v>
      </c>
      <c r="U34" s="27"/>
      <c r="V34" s="27"/>
      <c r="W34" s="42">
        <v>145000</v>
      </c>
      <c r="X34" s="27"/>
      <c r="Y34" s="27"/>
      <c r="Z34" s="42">
        <v>145000</v>
      </c>
      <c r="AA34" s="27"/>
      <c r="AB34" s="27"/>
      <c r="AC34" s="42">
        <f t="shared" si="2"/>
        <v>450000</v>
      </c>
      <c r="AD34" s="27">
        <f t="shared" ref="AD34:AD97" si="3">+_xlfn.IFS(O34="Acumulado",R34+U34+X34+AA34,O34="Capacidad",R34,O34="Flujo",R34,O34="Reducción",R34,O34="Stock",R34)</f>
        <v>0</v>
      </c>
      <c r="AE34" s="149"/>
      <c r="AF34" s="46"/>
      <c r="AG34" s="46" t="s">
        <v>862</v>
      </c>
      <c r="AH34" s="27" t="s">
        <v>775</v>
      </c>
    </row>
    <row r="35" spans="1:34" s="40" customFormat="1" ht="47.25" x14ac:dyDescent="0.25">
      <c r="A35" s="149"/>
      <c r="B35" s="149"/>
      <c r="C35" s="149"/>
      <c r="D35" s="149"/>
      <c r="E35" s="149"/>
      <c r="F35" s="149"/>
      <c r="G35" s="149"/>
      <c r="H35" s="149"/>
      <c r="I35" s="149"/>
      <c r="J35" s="158"/>
      <c r="K35" s="158"/>
      <c r="L35" s="149"/>
      <c r="M35" s="27" t="s">
        <v>188</v>
      </c>
      <c r="N35" s="27" t="s">
        <v>197</v>
      </c>
      <c r="O35" s="27" t="s">
        <v>44</v>
      </c>
      <c r="P35" s="31">
        <v>9239</v>
      </c>
      <c r="Q35" s="42">
        <v>9000</v>
      </c>
      <c r="R35" s="27">
        <v>0</v>
      </c>
      <c r="S35" s="27" t="s">
        <v>863</v>
      </c>
      <c r="T35" s="42">
        <v>35000</v>
      </c>
      <c r="U35" s="27"/>
      <c r="V35" s="27"/>
      <c r="W35" s="42">
        <v>35000</v>
      </c>
      <c r="X35" s="27"/>
      <c r="Y35" s="27"/>
      <c r="Z35" s="42">
        <v>35000</v>
      </c>
      <c r="AA35" s="27"/>
      <c r="AB35" s="27"/>
      <c r="AC35" s="42">
        <f t="shared" si="2"/>
        <v>114000</v>
      </c>
      <c r="AD35" s="27">
        <f t="shared" si="3"/>
        <v>0</v>
      </c>
      <c r="AE35" s="149"/>
      <c r="AF35" s="46"/>
      <c r="AG35" s="46" t="s">
        <v>864</v>
      </c>
      <c r="AH35" s="27" t="s">
        <v>775</v>
      </c>
    </row>
    <row r="36" spans="1:34" s="40" customFormat="1" ht="47.25" x14ac:dyDescent="0.25">
      <c r="A36" s="149"/>
      <c r="B36" s="149"/>
      <c r="C36" s="149"/>
      <c r="D36" s="149"/>
      <c r="E36" s="149"/>
      <c r="F36" s="149"/>
      <c r="G36" s="149"/>
      <c r="H36" s="149"/>
      <c r="I36" s="149"/>
      <c r="J36" s="158"/>
      <c r="K36" s="158"/>
      <c r="L36" s="149"/>
      <c r="M36" s="27" t="s">
        <v>188</v>
      </c>
      <c r="N36" s="27" t="s">
        <v>199</v>
      </c>
      <c r="O36" s="27" t="s">
        <v>99</v>
      </c>
      <c r="P36" s="28">
        <v>1</v>
      </c>
      <c r="Q36" s="28">
        <v>1</v>
      </c>
      <c r="R36" s="28">
        <v>1</v>
      </c>
      <c r="S36" s="27" t="s">
        <v>865</v>
      </c>
      <c r="T36" s="28">
        <v>1</v>
      </c>
      <c r="U36" s="27"/>
      <c r="V36" s="27"/>
      <c r="W36" s="28">
        <v>1</v>
      </c>
      <c r="X36" s="27"/>
      <c r="Y36" s="27"/>
      <c r="Z36" s="28">
        <v>1</v>
      </c>
      <c r="AA36" s="27"/>
      <c r="AB36" s="27"/>
      <c r="AC36" s="25">
        <f t="shared" si="2"/>
        <v>1</v>
      </c>
      <c r="AD36" s="25">
        <f t="shared" si="3"/>
        <v>1</v>
      </c>
      <c r="AE36" s="149"/>
      <c r="AF36" s="46"/>
      <c r="AG36" s="27"/>
      <c r="AH36" s="27"/>
    </row>
    <row r="37" spans="1:34" s="40" customFormat="1" ht="47.25" x14ac:dyDescent="0.25">
      <c r="A37" s="149"/>
      <c r="B37" s="149"/>
      <c r="C37" s="149"/>
      <c r="D37" s="149"/>
      <c r="E37" s="149"/>
      <c r="F37" s="149"/>
      <c r="G37" s="149"/>
      <c r="H37" s="149"/>
      <c r="I37" s="149"/>
      <c r="J37" s="158"/>
      <c r="K37" s="158"/>
      <c r="L37" s="149"/>
      <c r="M37" s="27" t="s">
        <v>201</v>
      </c>
      <c r="N37" s="27" t="s">
        <v>202</v>
      </c>
      <c r="O37" s="27" t="s">
        <v>44</v>
      </c>
      <c r="P37" s="31">
        <v>7701</v>
      </c>
      <c r="Q37" s="42">
        <v>9000</v>
      </c>
      <c r="R37" s="27">
        <v>0</v>
      </c>
      <c r="S37" s="27" t="s">
        <v>866</v>
      </c>
      <c r="T37" s="42">
        <v>35000</v>
      </c>
      <c r="U37" s="27"/>
      <c r="V37" s="27"/>
      <c r="W37" s="42">
        <v>35000</v>
      </c>
      <c r="X37" s="27"/>
      <c r="Y37" s="27"/>
      <c r="Z37" s="42">
        <v>35000</v>
      </c>
      <c r="AA37" s="27"/>
      <c r="AB37" s="27"/>
      <c r="AC37" s="42">
        <f t="shared" si="2"/>
        <v>114000</v>
      </c>
      <c r="AD37" s="27">
        <f t="shared" si="3"/>
        <v>0</v>
      </c>
      <c r="AE37" s="149"/>
      <c r="AF37" s="46"/>
      <c r="AG37" s="46" t="s">
        <v>867</v>
      </c>
      <c r="AH37" s="27" t="s">
        <v>775</v>
      </c>
    </row>
    <row r="38" spans="1:34" s="40" customFormat="1" ht="47.25" x14ac:dyDescent="0.25">
      <c r="A38" s="149"/>
      <c r="B38" s="149"/>
      <c r="C38" s="149"/>
      <c r="D38" s="149"/>
      <c r="E38" s="149"/>
      <c r="F38" s="149"/>
      <c r="G38" s="149"/>
      <c r="H38" s="149"/>
      <c r="I38" s="149"/>
      <c r="J38" s="158"/>
      <c r="K38" s="158"/>
      <c r="L38" s="149"/>
      <c r="M38" s="27" t="s">
        <v>201</v>
      </c>
      <c r="N38" s="27" t="s">
        <v>204</v>
      </c>
      <c r="O38" s="27" t="s">
        <v>44</v>
      </c>
      <c r="P38" s="27">
        <v>1</v>
      </c>
      <c r="Q38" s="27">
        <v>1</v>
      </c>
      <c r="R38" s="27">
        <v>0</v>
      </c>
      <c r="S38" s="27" t="s">
        <v>868</v>
      </c>
      <c r="T38" s="27">
        <v>1</v>
      </c>
      <c r="U38" s="27"/>
      <c r="V38" s="27"/>
      <c r="W38" s="27">
        <v>1</v>
      </c>
      <c r="X38" s="27"/>
      <c r="Y38" s="27"/>
      <c r="Z38" s="27">
        <v>1</v>
      </c>
      <c r="AA38" s="27"/>
      <c r="AB38" s="27"/>
      <c r="AC38" s="27">
        <f t="shared" si="2"/>
        <v>4</v>
      </c>
      <c r="AD38" s="27">
        <f t="shared" si="3"/>
        <v>0</v>
      </c>
      <c r="AE38" s="149"/>
      <c r="AF38" s="46"/>
      <c r="AG38" s="27"/>
      <c r="AH38" s="27"/>
    </row>
    <row r="39" spans="1:34" s="40" customFormat="1" ht="31.5" x14ac:dyDescent="0.25">
      <c r="A39" s="149"/>
      <c r="B39" s="149"/>
      <c r="C39" s="149"/>
      <c r="D39" s="149"/>
      <c r="E39" s="149"/>
      <c r="F39" s="149"/>
      <c r="G39" s="149"/>
      <c r="H39" s="149"/>
      <c r="I39" s="149"/>
      <c r="J39" s="158"/>
      <c r="K39" s="158"/>
      <c r="L39" s="149"/>
      <c r="M39" s="27" t="s">
        <v>206</v>
      </c>
      <c r="N39" s="27" t="s">
        <v>207</v>
      </c>
      <c r="O39" s="27" t="s">
        <v>44</v>
      </c>
      <c r="P39" s="41">
        <v>670.1</v>
      </c>
      <c r="Q39" s="27">
        <v>412</v>
      </c>
      <c r="R39" s="27">
        <v>71.2</v>
      </c>
      <c r="S39" s="27" t="s">
        <v>869</v>
      </c>
      <c r="T39" s="27">
        <v>412</v>
      </c>
      <c r="U39" s="27"/>
      <c r="V39" s="27"/>
      <c r="W39" s="27">
        <v>412</v>
      </c>
      <c r="X39" s="27"/>
      <c r="Y39" s="27"/>
      <c r="Z39" s="27">
        <v>412</v>
      </c>
      <c r="AA39" s="27"/>
      <c r="AB39" s="27"/>
      <c r="AC39" s="42">
        <f t="shared" si="2"/>
        <v>1648</v>
      </c>
      <c r="AD39" s="27">
        <f t="shared" si="3"/>
        <v>71.2</v>
      </c>
      <c r="AE39" s="149"/>
      <c r="AF39" s="46"/>
      <c r="AG39" s="46" t="s">
        <v>870</v>
      </c>
      <c r="AH39" s="27" t="s">
        <v>775</v>
      </c>
    </row>
    <row r="40" spans="1:34" s="40" customFormat="1" ht="31.5" x14ac:dyDescent="0.25">
      <c r="A40" s="149"/>
      <c r="B40" s="149"/>
      <c r="C40" s="149"/>
      <c r="D40" s="149"/>
      <c r="E40" s="149"/>
      <c r="F40" s="149"/>
      <c r="G40" s="149"/>
      <c r="H40" s="149"/>
      <c r="I40" s="149"/>
      <c r="J40" s="158"/>
      <c r="K40" s="158"/>
      <c r="L40" s="149"/>
      <c r="M40" s="27" t="s">
        <v>206</v>
      </c>
      <c r="N40" s="27" t="s">
        <v>209</v>
      </c>
      <c r="O40" s="27" t="s">
        <v>44</v>
      </c>
      <c r="P40" s="31">
        <v>55294</v>
      </c>
      <c r="Q40" s="42">
        <v>25000</v>
      </c>
      <c r="R40" s="27">
        <v>431</v>
      </c>
      <c r="S40" s="27" t="s">
        <v>871</v>
      </c>
      <c r="T40" s="42">
        <v>25000</v>
      </c>
      <c r="U40" s="27"/>
      <c r="V40" s="27"/>
      <c r="W40" s="42">
        <v>25000</v>
      </c>
      <c r="X40" s="27"/>
      <c r="Y40" s="27"/>
      <c r="Z40" s="42">
        <v>25000</v>
      </c>
      <c r="AA40" s="27"/>
      <c r="AB40" s="27"/>
      <c r="AC40" s="42">
        <f t="shared" si="2"/>
        <v>100000</v>
      </c>
      <c r="AD40" s="27">
        <f t="shared" si="3"/>
        <v>431</v>
      </c>
      <c r="AE40" s="149"/>
      <c r="AF40" s="46"/>
      <c r="AG40" s="46" t="s">
        <v>872</v>
      </c>
      <c r="AH40" s="27" t="s">
        <v>775</v>
      </c>
    </row>
    <row r="41" spans="1:34" s="40" customFormat="1" ht="47.25" x14ac:dyDescent="0.25">
      <c r="A41" s="146"/>
      <c r="B41" s="146"/>
      <c r="C41" s="146"/>
      <c r="D41" s="146"/>
      <c r="E41" s="146"/>
      <c r="F41" s="146"/>
      <c r="G41" s="146"/>
      <c r="H41" s="146"/>
      <c r="I41" s="146"/>
      <c r="J41" s="159"/>
      <c r="K41" s="159"/>
      <c r="L41" s="146"/>
      <c r="M41" s="27" t="s">
        <v>211</v>
      </c>
      <c r="N41" s="27" t="s">
        <v>212</v>
      </c>
      <c r="O41" s="27" t="s">
        <v>44</v>
      </c>
      <c r="P41" s="42">
        <v>1076</v>
      </c>
      <c r="Q41" s="42">
        <v>1000</v>
      </c>
      <c r="R41" s="27">
        <v>0</v>
      </c>
      <c r="S41" s="27" t="s">
        <v>873</v>
      </c>
      <c r="T41" s="42">
        <v>1000</v>
      </c>
      <c r="U41" s="27"/>
      <c r="V41" s="27"/>
      <c r="W41" s="42">
        <v>1000</v>
      </c>
      <c r="X41" s="27"/>
      <c r="Y41" s="27"/>
      <c r="Z41" s="42">
        <v>1000</v>
      </c>
      <c r="AA41" s="27"/>
      <c r="AB41" s="27"/>
      <c r="AC41" s="42">
        <f t="shared" si="2"/>
        <v>4000</v>
      </c>
      <c r="AD41" s="27">
        <f t="shared" si="3"/>
        <v>0</v>
      </c>
      <c r="AE41" s="146"/>
      <c r="AF41" s="46"/>
      <c r="AG41" s="27"/>
      <c r="AH41" s="27"/>
    </row>
    <row r="42" spans="1:34" s="40" customFormat="1" ht="393.75" x14ac:dyDescent="0.25">
      <c r="A42" s="66" t="s">
        <v>33</v>
      </c>
      <c r="B42" s="66" t="s">
        <v>34</v>
      </c>
      <c r="C42" s="66" t="s">
        <v>874</v>
      </c>
      <c r="D42" s="66" t="s">
        <v>36</v>
      </c>
      <c r="E42" s="66" t="s">
        <v>218</v>
      </c>
      <c r="F42" s="66" t="s">
        <v>219</v>
      </c>
      <c r="G42" s="66" t="s">
        <v>220</v>
      </c>
      <c r="H42" s="66" t="s">
        <v>123</v>
      </c>
      <c r="I42" s="66" t="s">
        <v>124</v>
      </c>
      <c r="J42" s="66"/>
      <c r="K42" s="66"/>
      <c r="L42" s="66"/>
      <c r="M42" s="27" t="s">
        <v>221</v>
      </c>
      <c r="N42" s="27" t="s">
        <v>222</v>
      </c>
      <c r="O42" s="27" t="s">
        <v>44</v>
      </c>
      <c r="P42" s="27">
        <v>0</v>
      </c>
      <c r="Q42" s="27">
        <v>1</v>
      </c>
      <c r="R42" s="27">
        <v>0.13600000000000001</v>
      </c>
      <c r="S42" s="27" t="s">
        <v>875</v>
      </c>
      <c r="T42" s="27">
        <v>1</v>
      </c>
      <c r="U42" s="27"/>
      <c r="V42" s="27"/>
      <c r="W42" s="27">
        <v>1</v>
      </c>
      <c r="X42" s="27"/>
      <c r="Y42" s="27"/>
      <c r="Z42" s="27">
        <v>1</v>
      </c>
      <c r="AA42" s="27"/>
      <c r="AB42" s="27"/>
      <c r="AC42" s="27">
        <f t="shared" si="2"/>
        <v>4</v>
      </c>
      <c r="AD42" s="27">
        <f t="shared" si="3"/>
        <v>0.13600000000000001</v>
      </c>
      <c r="AE42" s="27" t="s">
        <v>176</v>
      </c>
      <c r="AF42" s="46"/>
      <c r="AG42" s="27"/>
      <c r="AH42" s="27"/>
    </row>
    <row r="43" spans="1:34" s="40" customFormat="1" ht="31.5" x14ac:dyDescent="0.25">
      <c r="A43" s="145" t="s">
        <v>33</v>
      </c>
      <c r="B43" s="145" t="s">
        <v>34</v>
      </c>
      <c r="C43" s="145" t="s">
        <v>874</v>
      </c>
      <c r="D43" s="145" t="s">
        <v>36</v>
      </c>
      <c r="E43" s="145" t="s">
        <v>218</v>
      </c>
      <c r="F43" s="145" t="s">
        <v>233</v>
      </c>
      <c r="G43" s="145" t="s">
        <v>234</v>
      </c>
      <c r="H43" s="145" t="s">
        <v>123</v>
      </c>
      <c r="I43" s="145" t="s">
        <v>124</v>
      </c>
      <c r="J43" s="145"/>
      <c r="K43" s="145"/>
      <c r="L43" s="145"/>
      <c r="M43" s="27" t="s">
        <v>235</v>
      </c>
      <c r="N43" s="27" t="s">
        <v>236</v>
      </c>
      <c r="O43" s="27" t="s">
        <v>44</v>
      </c>
      <c r="P43" s="27">
        <v>0</v>
      </c>
      <c r="Q43" s="27">
        <v>1</v>
      </c>
      <c r="R43" s="27">
        <v>0.24</v>
      </c>
      <c r="S43" s="27" t="s">
        <v>876</v>
      </c>
      <c r="T43" s="27">
        <v>3</v>
      </c>
      <c r="U43" s="27"/>
      <c r="V43" s="27"/>
      <c r="W43" s="27">
        <v>1</v>
      </c>
      <c r="X43" s="27"/>
      <c r="Y43" s="27"/>
      <c r="Z43" s="27">
        <v>1</v>
      </c>
      <c r="AA43" s="27"/>
      <c r="AB43" s="27"/>
      <c r="AC43" s="27">
        <f t="shared" si="2"/>
        <v>6</v>
      </c>
      <c r="AD43" s="27">
        <f t="shared" si="3"/>
        <v>0.24</v>
      </c>
      <c r="AE43" s="145" t="s">
        <v>176</v>
      </c>
      <c r="AF43" s="46"/>
      <c r="AG43" s="27"/>
      <c r="AH43" s="27"/>
    </row>
    <row r="44" spans="1:34" s="40" customFormat="1" ht="31.5" x14ac:dyDescent="0.25">
      <c r="A44" s="149"/>
      <c r="B44" s="149"/>
      <c r="C44" s="149"/>
      <c r="D44" s="149"/>
      <c r="E44" s="149"/>
      <c r="F44" s="149"/>
      <c r="G44" s="149"/>
      <c r="H44" s="149"/>
      <c r="I44" s="149"/>
      <c r="J44" s="149"/>
      <c r="K44" s="149"/>
      <c r="L44" s="149"/>
      <c r="M44" s="27" t="s">
        <v>235</v>
      </c>
      <c r="N44" s="27" t="s">
        <v>237</v>
      </c>
      <c r="O44" s="27" t="s">
        <v>44</v>
      </c>
      <c r="P44" s="27">
        <v>0</v>
      </c>
      <c r="Q44" s="27">
        <v>1</v>
      </c>
      <c r="R44" s="27">
        <v>0.27</v>
      </c>
      <c r="S44" s="27" t="s">
        <v>877</v>
      </c>
      <c r="T44" s="27">
        <v>3</v>
      </c>
      <c r="U44" s="27"/>
      <c r="V44" s="27"/>
      <c r="W44" s="27">
        <v>1</v>
      </c>
      <c r="X44" s="27"/>
      <c r="Y44" s="27"/>
      <c r="Z44" s="27">
        <v>1</v>
      </c>
      <c r="AA44" s="27"/>
      <c r="AB44" s="27"/>
      <c r="AC44" s="27">
        <f t="shared" si="2"/>
        <v>6</v>
      </c>
      <c r="AD44" s="27">
        <f t="shared" si="3"/>
        <v>0.27</v>
      </c>
      <c r="AE44" s="149"/>
      <c r="AF44" s="46"/>
      <c r="AG44" s="27"/>
      <c r="AH44" s="27"/>
    </row>
    <row r="45" spans="1:34" s="40" customFormat="1" ht="31.5" x14ac:dyDescent="0.25">
      <c r="A45" s="146"/>
      <c r="B45" s="146"/>
      <c r="C45" s="146"/>
      <c r="D45" s="146"/>
      <c r="E45" s="146"/>
      <c r="F45" s="146"/>
      <c r="G45" s="146"/>
      <c r="H45" s="146"/>
      <c r="I45" s="146"/>
      <c r="J45" s="146"/>
      <c r="K45" s="146"/>
      <c r="L45" s="146"/>
      <c r="M45" s="27" t="s">
        <v>238</v>
      </c>
      <c r="N45" s="27" t="s">
        <v>239</v>
      </c>
      <c r="O45" s="27" t="s">
        <v>44</v>
      </c>
      <c r="P45" s="27">
        <v>0</v>
      </c>
      <c r="Q45" s="27">
        <v>3</v>
      </c>
      <c r="R45" s="27">
        <v>0.46500000000000002</v>
      </c>
      <c r="S45" s="27" t="s">
        <v>878</v>
      </c>
      <c r="T45" s="27">
        <v>3</v>
      </c>
      <c r="U45" s="27"/>
      <c r="V45" s="27"/>
      <c r="W45" s="27">
        <v>3</v>
      </c>
      <c r="X45" s="27"/>
      <c r="Y45" s="27"/>
      <c r="Z45" s="27">
        <v>3</v>
      </c>
      <c r="AA45" s="27"/>
      <c r="AB45" s="27"/>
      <c r="AC45" s="27">
        <f t="shared" si="2"/>
        <v>12</v>
      </c>
      <c r="AD45" s="27">
        <f t="shared" si="3"/>
        <v>0.46500000000000002</v>
      </c>
      <c r="AE45" s="146"/>
      <c r="AF45" s="46"/>
      <c r="AG45" s="27"/>
      <c r="AH45" s="27"/>
    </row>
    <row r="46" spans="1:34" s="40" customFormat="1" ht="78.75" x14ac:dyDescent="0.25">
      <c r="A46" s="27" t="s">
        <v>33</v>
      </c>
      <c r="B46" s="27" t="s">
        <v>34</v>
      </c>
      <c r="C46" s="27" t="s">
        <v>35</v>
      </c>
      <c r="D46" s="27" t="s">
        <v>36</v>
      </c>
      <c r="E46" s="4" t="s">
        <v>37</v>
      </c>
      <c r="F46" s="27" t="s">
        <v>251</v>
      </c>
      <c r="G46" s="27" t="s">
        <v>252</v>
      </c>
      <c r="H46" s="27" t="s">
        <v>123</v>
      </c>
      <c r="I46" s="27" t="s">
        <v>124</v>
      </c>
      <c r="J46" s="21"/>
      <c r="K46" s="21"/>
      <c r="L46" s="27"/>
      <c r="M46" s="27" t="s">
        <v>253</v>
      </c>
      <c r="N46" s="27" t="s">
        <v>254</v>
      </c>
      <c r="O46" s="27" t="s">
        <v>99</v>
      </c>
      <c r="P46" s="28">
        <v>0</v>
      </c>
      <c r="Q46" s="28">
        <v>1</v>
      </c>
      <c r="R46" s="28">
        <v>0.1</v>
      </c>
      <c r="S46" s="27" t="s">
        <v>879</v>
      </c>
      <c r="T46" s="28">
        <v>0</v>
      </c>
      <c r="U46" s="27"/>
      <c r="V46" s="27"/>
      <c r="W46" s="28">
        <v>0</v>
      </c>
      <c r="X46" s="27"/>
      <c r="Y46" s="27"/>
      <c r="Z46" s="28">
        <v>0</v>
      </c>
      <c r="AA46" s="27"/>
      <c r="AB46" s="27"/>
      <c r="AC46" s="25">
        <f>+_xlfn.IFS(O46="Acumulado",Q46+T46+W46+Z46,O46="Capacidad",Q46,O46="Flujo",Q46,O46="Reducción",Q46,O46="Stock",Q46)</f>
        <v>1</v>
      </c>
      <c r="AD46" s="25">
        <f t="shared" si="3"/>
        <v>0.1</v>
      </c>
      <c r="AE46" s="27" t="s">
        <v>256</v>
      </c>
      <c r="AF46" s="46"/>
      <c r="AG46" s="27"/>
      <c r="AH46" s="27"/>
    </row>
    <row r="47" spans="1:34" s="40" customFormat="1" ht="78.75" x14ac:dyDescent="0.25">
      <c r="A47" s="27" t="s">
        <v>33</v>
      </c>
      <c r="B47" s="27" t="s">
        <v>34</v>
      </c>
      <c r="C47" s="27" t="s">
        <v>35</v>
      </c>
      <c r="D47" s="27" t="s">
        <v>36</v>
      </c>
      <c r="E47" s="4" t="s">
        <v>37</v>
      </c>
      <c r="F47" s="27" t="s">
        <v>257</v>
      </c>
      <c r="G47" s="27" t="s">
        <v>258</v>
      </c>
      <c r="H47" s="27" t="s">
        <v>123</v>
      </c>
      <c r="I47" s="27" t="s">
        <v>124</v>
      </c>
      <c r="J47" s="21"/>
      <c r="K47" s="21"/>
      <c r="L47" s="27"/>
      <c r="M47" s="27" t="s">
        <v>253</v>
      </c>
      <c r="N47" s="27" t="s">
        <v>254</v>
      </c>
      <c r="O47" s="27" t="s">
        <v>99</v>
      </c>
      <c r="P47" s="28">
        <v>0</v>
      </c>
      <c r="Q47" s="28">
        <v>1</v>
      </c>
      <c r="R47" s="28">
        <v>0.05</v>
      </c>
      <c r="S47" s="27" t="s">
        <v>880</v>
      </c>
      <c r="T47" s="28">
        <v>0</v>
      </c>
      <c r="U47" s="27"/>
      <c r="V47" s="27"/>
      <c r="W47" s="28">
        <v>0</v>
      </c>
      <c r="X47" s="27"/>
      <c r="Y47" s="27"/>
      <c r="Z47" s="28">
        <v>0</v>
      </c>
      <c r="AA47" s="27"/>
      <c r="AB47" s="27"/>
      <c r="AC47" s="25">
        <f>+_xlfn.IFS(O47="Acumulado",Q47+T47+W47+Z47,O47="Capacidad",Q47,O47="Flujo",Q47,O47="Reducción",Q47,O47="Stock",Q47)</f>
        <v>1</v>
      </c>
      <c r="AD47" s="25">
        <f t="shared" si="3"/>
        <v>0.05</v>
      </c>
      <c r="AE47" s="27" t="s">
        <v>256</v>
      </c>
      <c r="AF47" s="46"/>
      <c r="AG47" s="27"/>
      <c r="AH47" s="27"/>
    </row>
    <row r="48" spans="1:34" s="40" customFormat="1" ht="63" x14ac:dyDescent="0.25">
      <c r="A48" s="27" t="s">
        <v>33</v>
      </c>
      <c r="B48" s="27" t="s">
        <v>34</v>
      </c>
      <c r="C48" s="27" t="s">
        <v>35</v>
      </c>
      <c r="D48" s="27" t="s">
        <v>36</v>
      </c>
      <c r="E48" s="4" t="s">
        <v>275</v>
      </c>
      <c r="F48" s="27" t="s">
        <v>276</v>
      </c>
      <c r="G48" s="27" t="s">
        <v>277</v>
      </c>
      <c r="H48" s="27" t="s">
        <v>123</v>
      </c>
      <c r="I48" s="27" t="s">
        <v>124</v>
      </c>
      <c r="J48" s="21"/>
      <c r="K48" s="21"/>
      <c r="L48" s="27"/>
      <c r="M48" s="27" t="s">
        <v>881</v>
      </c>
      <c r="N48" s="27" t="s">
        <v>882</v>
      </c>
      <c r="O48" s="27" t="s">
        <v>91</v>
      </c>
      <c r="P48" s="34">
        <v>0.879</v>
      </c>
      <c r="Q48" s="34">
        <v>0.92259999999999998</v>
      </c>
      <c r="R48" s="34">
        <v>0.879</v>
      </c>
      <c r="S48" s="34" t="s">
        <v>883</v>
      </c>
      <c r="T48" s="34">
        <v>0.96809999999999996</v>
      </c>
      <c r="U48" s="27"/>
      <c r="V48" s="27"/>
      <c r="W48" s="34">
        <v>0.97340000000000004</v>
      </c>
      <c r="X48" s="27"/>
      <c r="Y48" s="27"/>
      <c r="Z48" s="34">
        <v>0.97340000000000004</v>
      </c>
      <c r="AA48" s="27"/>
      <c r="AB48" s="27"/>
      <c r="AC48" s="5">
        <f t="shared" si="2"/>
        <v>0.97340000000000004</v>
      </c>
      <c r="AD48" s="27">
        <f t="shared" si="3"/>
        <v>0.879</v>
      </c>
      <c r="AE48" s="27" t="s">
        <v>281</v>
      </c>
      <c r="AF48" s="46"/>
      <c r="AG48" s="27"/>
      <c r="AH48" s="27"/>
    </row>
    <row r="49" spans="1:34" s="40" customFormat="1" ht="157.5" x14ac:dyDescent="0.25">
      <c r="A49" s="27" t="s">
        <v>33</v>
      </c>
      <c r="B49" s="27" t="s">
        <v>34</v>
      </c>
      <c r="C49" s="27" t="s">
        <v>779</v>
      </c>
      <c r="D49" s="27" t="s">
        <v>282</v>
      </c>
      <c r="E49" s="4" t="s">
        <v>283</v>
      </c>
      <c r="F49" s="27" t="s">
        <v>284</v>
      </c>
      <c r="G49" s="27" t="s">
        <v>884</v>
      </c>
      <c r="H49" s="27" t="s">
        <v>123</v>
      </c>
      <c r="I49" s="27" t="s">
        <v>885</v>
      </c>
      <c r="J49" s="21">
        <v>44411</v>
      </c>
      <c r="K49" s="21">
        <v>356</v>
      </c>
      <c r="L49" s="27" t="s">
        <v>886</v>
      </c>
      <c r="M49" s="27" t="s">
        <v>887</v>
      </c>
      <c r="N49" s="27" t="s">
        <v>290</v>
      </c>
      <c r="O49" s="27" t="s">
        <v>99</v>
      </c>
      <c r="P49" s="27">
        <v>0</v>
      </c>
      <c r="Q49" s="27">
        <v>1</v>
      </c>
      <c r="R49" s="27">
        <v>0</v>
      </c>
      <c r="S49" s="27" t="s">
        <v>888</v>
      </c>
      <c r="T49" s="27">
        <v>0</v>
      </c>
      <c r="U49" s="27"/>
      <c r="V49" s="27"/>
      <c r="W49" s="27">
        <v>0</v>
      </c>
      <c r="X49" s="27"/>
      <c r="Y49" s="27"/>
      <c r="Z49" s="27">
        <v>0</v>
      </c>
      <c r="AA49" s="27"/>
      <c r="AB49" s="27"/>
      <c r="AC49" s="6">
        <f>+_xlfn.IFS(O49="Acumulado",Q49+T49+W49+Z49,O49="Capacidad",Q49,O49="Flujo",Q49,O49="Reducción",Q49,O49="Stock",Q49)</f>
        <v>1</v>
      </c>
      <c r="AD49" s="27">
        <f t="shared" si="3"/>
        <v>0</v>
      </c>
      <c r="AE49" s="27" t="s">
        <v>291</v>
      </c>
      <c r="AF49" s="38" t="s">
        <v>889</v>
      </c>
      <c r="AG49" s="27"/>
      <c r="AH49" s="27"/>
    </row>
    <row r="50" spans="1:34" s="40" customFormat="1" ht="77.45" customHeight="1" x14ac:dyDescent="0.25">
      <c r="A50" s="66" t="s">
        <v>33</v>
      </c>
      <c r="B50" s="66" t="s">
        <v>34</v>
      </c>
      <c r="C50" s="66" t="s">
        <v>779</v>
      </c>
      <c r="D50" s="66" t="s">
        <v>282</v>
      </c>
      <c r="E50" s="66" t="s">
        <v>292</v>
      </c>
      <c r="F50" s="66" t="s">
        <v>293</v>
      </c>
      <c r="G50" s="66" t="s">
        <v>294</v>
      </c>
      <c r="H50" s="66" t="s">
        <v>123</v>
      </c>
      <c r="I50" s="66" t="s">
        <v>885</v>
      </c>
      <c r="J50" s="67">
        <v>34052</v>
      </c>
      <c r="K50" s="67">
        <v>0</v>
      </c>
      <c r="L50" s="66" t="s">
        <v>890</v>
      </c>
      <c r="M50" s="27" t="s">
        <v>891</v>
      </c>
      <c r="N50" s="27" t="s">
        <v>892</v>
      </c>
      <c r="O50" s="27" t="s">
        <v>44</v>
      </c>
      <c r="P50" s="27">
        <v>0</v>
      </c>
      <c r="Q50" s="28">
        <v>0.28000000000000003</v>
      </c>
      <c r="R50" s="27">
        <v>0</v>
      </c>
      <c r="S50" s="27" t="s">
        <v>893</v>
      </c>
      <c r="T50" s="28">
        <v>0.28000000000000003</v>
      </c>
      <c r="U50" s="27"/>
      <c r="V50" s="27"/>
      <c r="W50" s="28">
        <v>0.28000000000000003</v>
      </c>
      <c r="X50" s="27"/>
      <c r="Y50" s="27"/>
      <c r="Z50" s="28">
        <v>0.16</v>
      </c>
      <c r="AA50" s="27"/>
      <c r="AB50" s="27"/>
      <c r="AC50" s="49">
        <f t="shared" si="2"/>
        <v>1</v>
      </c>
      <c r="AD50" s="27">
        <f t="shared" si="3"/>
        <v>0</v>
      </c>
      <c r="AE50" s="66" t="s">
        <v>291</v>
      </c>
      <c r="AF50" s="70" t="s">
        <v>893</v>
      </c>
      <c r="AG50" s="27"/>
      <c r="AH50" s="27" t="s">
        <v>894</v>
      </c>
    </row>
    <row r="51" spans="1:34" s="40" customFormat="1" ht="94.5" x14ac:dyDescent="0.25">
      <c r="A51" s="27" t="s">
        <v>33</v>
      </c>
      <c r="B51" s="27" t="s">
        <v>34</v>
      </c>
      <c r="C51" s="27" t="s">
        <v>895</v>
      </c>
      <c r="D51" s="27" t="s">
        <v>282</v>
      </c>
      <c r="E51" s="4" t="s">
        <v>315</v>
      </c>
      <c r="F51" s="27" t="s">
        <v>316</v>
      </c>
      <c r="G51" s="27" t="s">
        <v>896</v>
      </c>
      <c r="H51" s="27" t="s">
        <v>123</v>
      </c>
      <c r="I51" s="27" t="s">
        <v>107</v>
      </c>
      <c r="J51" s="21">
        <v>12815</v>
      </c>
      <c r="K51" s="21">
        <v>515</v>
      </c>
      <c r="L51" s="55" t="s">
        <v>319</v>
      </c>
      <c r="M51" s="27" t="s">
        <v>320</v>
      </c>
      <c r="N51" s="55" t="s">
        <v>321</v>
      </c>
      <c r="O51" s="27" t="s">
        <v>44</v>
      </c>
      <c r="P51" s="42">
        <v>0</v>
      </c>
      <c r="Q51" s="42">
        <v>6000</v>
      </c>
      <c r="R51" s="27">
        <v>0</v>
      </c>
      <c r="S51" s="27" t="s">
        <v>897</v>
      </c>
      <c r="T51" s="42">
        <v>7000</v>
      </c>
      <c r="U51" s="27"/>
      <c r="V51" s="27"/>
      <c r="W51" s="42">
        <v>8000</v>
      </c>
      <c r="X51" s="27"/>
      <c r="Y51" s="27"/>
      <c r="Z51" s="42">
        <v>9000</v>
      </c>
      <c r="AA51" s="27"/>
      <c r="AB51" s="27"/>
      <c r="AC51" s="42">
        <f t="shared" si="2"/>
        <v>30000</v>
      </c>
      <c r="AD51" s="27">
        <f t="shared" si="3"/>
        <v>0</v>
      </c>
      <c r="AE51" s="27" t="s">
        <v>323</v>
      </c>
      <c r="AF51" s="46"/>
      <c r="AG51" s="27"/>
      <c r="AH51" s="27"/>
    </row>
    <row r="52" spans="1:34" s="40" customFormat="1" ht="94.5" x14ac:dyDescent="0.25">
      <c r="A52" s="27" t="s">
        <v>33</v>
      </c>
      <c r="B52" s="27" t="s">
        <v>34</v>
      </c>
      <c r="C52" s="27" t="s">
        <v>898</v>
      </c>
      <c r="D52" s="27" t="s">
        <v>282</v>
      </c>
      <c r="E52" s="4" t="s">
        <v>325</v>
      </c>
      <c r="F52" s="27" t="s">
        <v>326</v>
      </c>
      <c r="G52" s="27" t="s">
        <v>327</v>
      </c>
      <c r="H52" s="27" t="s">
        <v>123</v>
      </c>
      <c r="I52" s="27" t="s">
        <v>328</v>
      </c>
      <c r="J52" s="21">
        <v>35204</v>
      </c>
      <c r="K52" s="21">
        <v>744</v>
      </c>
      <c r="L52" s="55" t="s">
        <v>329</v>
      </c>
      <c r="M52" s="55" t="s">
        <v>330</v>
      </c>
      <c r="N52" s="55" t="s">
        <v>899</v>
      </c>
      <c r="O52" s="27" t="s">
        <v>91</v>
      </c>
      <c r="P52" s="27">
        <v>35</v>
      </c>
      <c r="Q52" s="41">
        <v>37</v>
      </c>
      <c r="R52" s="27">
        <v>0</v>
      </c>
      <c r="S52" s="27" t="s">
        <v>900</v>
      </c>
      <c r="T52" s="27">
        <v>35</v>
      </c>
      <c r="U52" s="27"/>
      <c r="V52" s="27"/>
      <c r="W52" s="27">
        <v>35</v>
      </c>
      <c r="X52" s="27"/>
      <c r="Y52" s="27"/>
      <c r="Z52" s="27">
        <v>47</v>
      </c>
      <c r="AA52" s="27"/>
      <c r="AB52" s="27"/>
      <c r="AC52" s="27">
        <f t="shared" si="2"/>
        <v>47</v>
      </c>
      <c r="AD52" s="27">
        <f t="shared" si="3"/>
        <v>0</v>
      </c>
      <c r="AE52" s="27" t="s">
        <v>333</v>
      </c>
      <c r="AF52" s="46"/>
      <c r="AG52" s="46" t="s">
        <v>901</v>
      </c>
      <c r="AH52" s="27" t="s">
        <v>775</v>
      </c>
    </row>
    <row r="53" spans="1:34" s="40" customFormat="1" ht="94.5" x14ac:dyDescent="0.25">
      <c r="A53" s="27" t="s">
        <v>33</v>
      </c>
      <c r="B53" s="27" t="s">
        <v>34</v>
      </c>
      <c r="C53" s="27" t="s">
        <v>898</v>
      </c>
      <c r="D53" s="27" t="s">
        <v>282</v>
      </c>
      <c r="E53" s="4" t="s">
        <v>334</v>
      </c>
      <c r="F53" s="27" t="s">
        <v>335</v>
      </c>
      <c r="G53" s="27" t="s">
        <v>336</v>
      </c>
      <c r="H53" s="27" t="s">
        <v>123</v>
      </c>
      <c r="I53" s="27" t="s">
        <v>328</v>
      </c>
      <c r="J53" s="21">
        <v>290000</v>
      </c>
      <c r="K53" s="21">
        <v>20115</v>
      </c>
      <c r="L53" s="55" t="s">
        <v>337</v>
      </c>
      <c r="M53" s="27" t="s">
        <v>338</v>
      </c>
      <c r="N53" s="55" t="s">
        <v>339</v>
      </c>
      <c r="O53" s="27" t="s">
        <v>91</v>
      </c>
      <c r="P53" s="42">
        <v>5638</v>
      </c>
      <c r="Q53" s="42">
        <v>5638</v>
      </c>
      <c r="R53" s="42">
        <v>5638</v>
      </c>
      <c r="S53" s="42" t="s">
        <v>902</v>
      </c>
      <c r="T53" s="42">
        <v>4073</v>
      </c>
      <c r="U53" s="27"/>
      <c r="V53" s="27"/>
      <c r="W53" s="42">
        <v>4073</v>
      </c>
      <c r="X53" s="27"/>
      <c r="Y53" s="27"/>
      <c r="Z53" s="42">
        <v>4073</v>
      </c>
      <c r="AA53" s="27"/>
      <c r="AB53" s="27"/>
      <c r="AC53" s="42">
        <f t="shared" si="2"/>
        <v>4073</v>
      </c>
      <c r="AD53" s="42">
        <f t="shared" si="3"/>
        <v>5638</v>
      </c>
      <c r="AE53" s="27" t="s">
        <v>333</v>
      </c>
      <c r="AF53" s="46"/>
      <c r="AG53" s="27"/>
      <c r="AH53" s="27"/>
    </row>
    <row r="54" spans="1:34" s="40" customFormat="1" ht="94.5" x14ac:dyDescent="0.25">
      <c r="A54" s="27" t="s">
        <v>33</v>
      </c>
      <c r="B54" s="27" t="s">
        <v>34</v>
      </c>
      <c r="C54" s="27" t="s">
        <v>898</v>
      </c>
      <c r="D54" s="27" t="s">
        <v>282</v>
      </c>
      <c r="E54" s="4" t="s">
        <v>341</v>
      </c>
      <c r="F54" s="27" t="s">
        <v>342</v>
      </c>
      <c r="G54" s="27" t="s">
        <v>343</v>
      </c>
      <c r="H54" s="27" t="s">
        <v>123</v>
      </c>
      <c r="I54" s="27" t="s">
        <v>328</v>
      </c>
      <c r="J54" s="21">
        <v>44567</v>
      </c>
      <c r="K54" s="21">
        <v>66</v>
      </c>
      <c r="L54" s="55" t="s">
        <v>344</v>
      </c>
      <c r="M54" s="27" t="s">
        <v>345</v>
      </c>
      <c r="N54" s="55" t="s">
        <v>903</v>
      </c>
      <c r="O54" s="27" t="s">
        <v>91</v>
      </c>
      <c r="P54" s="42">
        <v>5803</v>
      </c>
      <c r="Q54" s="42">
        <v>30000</v>
      </c>
      <c r="R54" s="27">
        <v>0</v>
      </c>
      <c r="S54" s="27" t="s">
        <v>904</v>
      </c>
      <c r="T54" s="42">
        <v>200000</v>
      </c>
      <c r="U54" s="27"/>
      <c r="V54" s="27"/>
      <c r="W54" s="42">
        <v>400000</v>
      </c>
      <c r="X54" s="27"/>
      <c r="Y54" s="27"/>
      <c r="Z54" s="42">
        <v>600000</v>
      </c>
      <c r="AA54" s="27"/>
      <c r="AB54" s="27"/>
      <c r="AC54" s="42">
        <f t="shared" si="2"/>
        <v>600000</v>
      </c>
      <c r="AD54" s="27">
        <f t="shared" si="3"/>
        <v>0</v>
      </c>
      <c r="AE54" s="27" t="s">
        <v>333</v>
      </c>
      <c r="AF54" s="46"/>
      <c r="AG54" s="27"/>
      <c r="AH54" s="27"/>
    </row>
    <row r="55" spans="1:34" s="40" customFormat="1" ht="141.75" x14ac:dyDescent="0.25">
      <c r="A55" s="27" t="s">
        <v>33</v>
      </c>
      <c r="B55" s="27" t="s">
        <v>34</v>
      </c>
      <c r="C55" s="27" t="s">
        <v>35</v>
      </c>
      <c r="D55" s="27" t="s">
        <v>282</v>
      </c>
      <c r="E55" s="4" t="s">
        <v>275</v>
      </c>
      <c r="F55" s="27" t="s">
        <v>348</v>
      </c>
      <c r="G55" s="27" t="s">
        <v>349</v>
      </c>
      <c r="H55" s="27" t="s">
        <v>123</v>
      </c>
      <c r="I55" s="27" t="s">
        <v>107</v>
      </c>
      <c r="J55" s="21">
        <v>4110</v>
      </c>
      <c r="K55" s="21">
        <v>0</v>
      </c>
      <c r="L55" s="27" t="s">
        <v>350</v>
      </c>
      <c r="M55" s="55" t="s">
        <v>351</v>
      </c>
      <c r="N55" s="54" t="s">
        <v>352</v>
      </c>
      <c r="O55" s="27" t="s">
        <v>44</v>
      </c>
      <c r="P55" s="27">
        <v>17</v>
      </c>
      <c r="Q55" s="27">
        <v>17</v>
      </c>
      <c r="R55" s="27">
        <v>0</v>
      </c>
      <c r="S55" s="27" t="s">
        <v>905</v>
      </c>
      <c r="T55" s="27">
        <v>23</v>
      </c>
      <c r="U55" s="27"/>
      <c r="V55" s="27"/>
      <c r="W55" s="27">
        <v>24</v>
      </c>
      <c r="X55" s="27"/>
      <c r="Y55" s="27"/>
      <c r="Z55" s="27">
        <v>26</v>
      </c>
      <c r="AA55" s="27"/>
      <c r="AB55" s="27"/>
      <c r="AC55" s="27">
        <f t="shared" si="2"/>
        <v>90</v>
      </c>
      <c r="AD55" s="27">
        <f t="shared" si="3"/>
        <v>0</v>
      </c>
      <c r="AE55" s="27" t="s">
        <v>111</v>
      </c>
      <c r="AF55" s="46"/>
      <c r="AG55" s="27"/>
      <c r="AH55" s="27"/>
    </row>
    <row r="56" spans="1:34" s="40" customFormat="1" ht="78.75" x14ac:dyDescent="0.25">
      <c r="A56" s="27" t="s">
        <v>33</v>
      </c>
      <c r="B56" s="27" t="s">
        <v>34</v>
      </c>
      <c r="C56" s="27"/>
      <c r="D56" s="27" t="s">
        <v>282</v>
      </c>
      <c r="E56" s="4" t="s">
        <v>275</v>
      </c>
      <c r="F56" s="27" t="s">
        <v>354</v>
      </c>
      <c r="G56" s="27" t="s">
        <v>355</v>
      </c>
      <c r="H56" s="27" t="s">
        <v>123</v>
      </c>
      <c r="I56" s="27" t="s">
        <v>124</v>
      </c>
      <c r="J56" s="21"/>
      <c r="K56" s="21"/>
      <c r="L56" s="27"/>
      <c r="M56" s="27" t="s">
        <v>356</v>
      </c>
      <c r="N56" s="27" t="s">
        <v>357</v>
      </c>
      <c r="O56" s="27" t="s">
        <v>99</v>
      </c>
      <c r="P56" s="28">
        <v>0</v>
      </c>
      <c r="Q56" s="28">
        <v>1</v>
      </c>
      <c r="R56" s="28">
        <v>0.1</v>
      </c>
      <c r="S56" s="27" t="s">
        <v>906</v>
      </c>
      <c r="T56" s="28">
        <v>0</v>
      </c>
      <c r="U56" s="27"/>
      <c r="V56" s="27"/>
      <c r="W56" s="28">
        <v>0</v>
      </c>
      <c r="X56" s="27"/>
      <c r="Y56" s="27"/>
      <c r="Z56" s="28">
        <v>0</v>
      </c>
      <c r="AA56" s="27"/>
      <c r="AB56" s="27"/>
      <c r="AC56" s="25">
        <f>+_xlfn.IFS(O56="Acumulado",Q56+T56+W56+Z56,O56="Capacidad",Q56,O56="Flujo",Q56,O56="Reducción",Q56,O56="Stock",Q56)</f>
        <v>1</v>
      </c>
      <c r="AD56" s="25">
        <f t="shared" si="3"/>
        <v>0.1</v>
      </c>
      <c r="AE56" s="27" t="s">
        <v>256</v>
      </c>
      <c r="AF56" s="46"/>
      <c r="AG56" s="27"/>
      <c r="AH56" s="27"/>
    </row>
    <row r="57" spans="1:34" s="40" customFormat="1" ht="47.25" x14ac:dyDescent="0.25">
      <c r="A57" s="145" t="s">
        <v>33</v>
      </c>
      <c r="B57" s="145" t="s">
        <v>153</v>
      </c>
      <c r="C57" s="145" t="s">
        <v>895</v>
      </c>
      <c r="D57" s="145" t="s">
        <v>359</v>
      </c>
      <c r="E57" s="145" t="s">
        <v>360</v>
      </c>
      <c r="F57" s="145" t="s">
        <v>107</v>
      </c>
      <c r="G57" s="145" t="s">
        <v>361</v>
      </c>
      <c r="H57" s="145" t="s">
        <v>123</v>
      </c>
      <c r="I57" s="145" t="s">
        <v>107</v>
      </c>
      <c r="J57" s="147">
        <v>14328</v>
      </c>
      <c r="K57" s="147">
        <v>256</v>
      </c>
      <c r="L57" s="154" t="s">
        <v>319</v>
      </c>
      <c r="M57" s="27" t="s">
        <v>363</v>
      </c>
      <c r="N57" s="55" t="s">
        <v>364</v>
      </c>
      <c r="O57" s="27" t="s">
        <v>44</v>
      </c>
      <c r="P57" s="42">
        <v>9674719</v>
      </c>
      <c r="Q57" s="42">
        <v>800000</v>
      </c>
      <c r="R57" s="27">
        <v>0</v>
      </c>
      <c r="S57" s="27" t="s">
        <v>907</v>
      </c>
      <c r="T57" s="42">
        <v>1000000</v>
      </c>
      <c r="U57" s="27"/>
      <c r="V57" s="27"/>
      <c r="W57" s="42">
        <v>850000</v>
      </c>
      <c r="X57" s="27"/>
      <c r="Y57" s="27"/>
      <c r="Z57" s="42">
        <v>1050000</v>
      </c>
      <c r="AA57" s="27"/>
      <c r="AB57" s="27"/>
      <c r="AC57" s="42">
        <f t="shared" si="2"/>
        <v>3700000</v>
      </c>
      <c r="AD57" s="27">
        <f t="shared" si="3"/>
        <v>0</v>
      </c>
      <c r="AE57" s="145" t="s">
        <v>323</v>
      </c>
      <c r="AF57" s="48"/>
      <c r="AG57" s="27"/>
      <c r="AH57" s="27"/>
    </row>
    <row r="58" spans="1:34" s="40" customFormat="1" ht="31.5" x14ac:dyDescent="0.25">
      <c r="A58" s="149"/>
      <c r="B58" s="149"/>
      <c r="C58" s="149"/>
      <c r="D58" s="149"/>
      <c r="E58" s="149"/>
      <c r="F58" s="149"/>
      <c r="G58" s="149"/>
      <c r="H58" s="149"/>
      <c r="I58" s="149"/>
      <c r="J58" s="150"/>
      <c r="K58" s="150"/>
      <c r="L58" s="155"/>
      <c r="M58" s="27" t="s">
        <v>366</v>
      </c>
      <c r="N58" s="55" t="s">
        <v>367</v>
      </c>
      <c r="O58" s="27" t="s">
        <v>44</v>
      </c>
      <c r="P58" s="42">
        <v>0</v>
      </c>
      <c r="Q58" s="42">
        <v>90000</v>
      </c>
      <c r="R58" s="27">
        <v>0</v>
      </c>
      <c r="S58" s="27" t="s">
        <v>908</v>
      </c>
      <c r="T58" s="42">
        <v>120000</v>
      </c>
      <c r="U58" s="27"/>
      <c r="V58" s="27"/>
      <c r="W58" s="42">
        <v>140000</v>
      </c>
      <c r="X58" s="27"/>
      <c r="Y58" s="27"/>
      <c r="Z58" s="42">
        <v>150000</v>
      </c>
      <c r="AA58" s="27"/>
      <c r="AB58" s="27"/>
      <c r="AC58" s="42">
        <f t="shared" si="2"/>
        <v>500000</v>
      </c>
      <c r="AD58" s="27">
        <f t="shared" si="3"/>
        <v>0</v>
      </c>
      <c r="AE58" s="149"/>
      <c r="AF58" s="46"/>
      <c r="AG58" s="27"/>
      <c r="AH58" s="27"/>
    </row>
    <row r="59" spans="1:34" s="40" customFormat="1" ht="47.25" x14ac:dyDescent="0.25">
      <c r="A59" s="146"/>
      <c r="B59" s="146"/>
      <c r="C59" s="146"/>
      <c r="D59" s="146"/>
      <c r="E59" s="146"/>
      <c r="F59" s="146"/>
      <c r="G59" s="146"/>
      <c r="H59" s="146"/>
      <c r="I59" s="146"/>
      <c r="J59" s="148"/>
      <c r="K59" s="148"/>
      <c r="L59" s="156"/>
      <c r="M59" s="27" t="s">
        <v>372</v>
      </c>
      <c r="N59" s="55" t="s">
        <v>373</v>
      </c>
      <c r="O59" s="27" t="s">
        <v>91</v>
      </c>
      <c r="P59" s="42">
        <v>122278</v>
      </c>
      <c r="Q59" s="42">
        <v>150000</v>
      </c>
      <c r="R59" s="27">
        <v>0</v>
      </c>
      <c r="S59" s="27" t="s">
        <v>909</v>
      </c>
      <c r="T59" s="42">
        <v>200000</v>
      </c>
      <c r="U59" s="27"/>
      <c r="V59" s="27"/>
      <c r="W59" s="42">
        <v>250000</v>
      </c>
      <c r="X59" s="27"/>
      <c r="Y59" s="27"/>
      <c r="Z59" s="42">
        <v>360000</v>
      </c>
      <c r="AA59" s="27"/>
      <c r="AB59" s="27"/>
      <c r="AC59" s="42">
        <f t="shared" si="2"/>
        <v>360000</v>
      </c>
      <c r="AD59" s="27">
        <f t="shared" si="3"/>
        <v>0</v>
      </c>
      <c r="AE59" s="146"/>
      <c r="AF59" s="46"/>
      <c r="AG59" s="27"/>
      <c r="AH59" s="27"/>
    </row>
    <row r="60" spans="1:34" s="40" customFormat="1" ht="252" x14ac:dyDescent="0.25">
      <c r="A60" s="27" t="s">
        <v>33</v>
      </c>
      <c r="B60" s="27" t="s">
        <v>34</v>
      </c>
      <c r="C60" s="27" t="s">
        <v>35</v>
      </c>
      <c r="D60" s="27" t="s">
        <v>359</v>
      </c>
      <c r="E60" s="4" t="s">
        <v>375</v>
      </c>
      <c r="F60" s="27" t="s">
        <v>376</v>
      </c>
      <c r="G60" s="27" t="s">
        <v>377</v>
      </c>
      <c r="H60" s="27" t="s">
        <v>123</v>
      </c>
      <c r="I60" s="27" t="s">
        <v>107</v>
      </c>
      <c r="J60" s="21">
        <v>3969</v>
      </c>
      <c r="K60" s="21">
        <v>0</v>
      </c>
      <c r="L60" s="27" t="s">
        <v>910</v>
      </c>
      <c r="M60" s="27" t="s">
        <v>380</v>
      </c>
      <c r="N60" s="27" t="s">
        <v>381</v>
      </c>
      <c r="O60" s="27" t="s">
        <v>44</v>
      </c>
      <c r="P60" s="27">
        <v>5</v>
      </c>
      <c r="Q60" s="27">
        <v>6</v>
      </c>
      <c r="R60" s="27">
        <v>0</v>
      </c>
      <c r="S60" s="27" t="s">
        <v>911</v>
      </c>
      <c r="T60" s="27">
        <v>7</v>
      </c>
      <c r="U60" s="27"/>
      <c r="V60" s="27"/>
      <c r="W60" s="27">
        <v>8</v>
      </c>
      <c r="X60" s="27"/>
      <c r="Y60" s="27"/>
      <c r="Z60" s="27">
        <v>9</v>
      </c>
      <c r="AA60" s="27"/>
      <c r="AB60" s="27"/>
      <c r="AC60" s="27">
        <f t="shared" si="2"/>
        <v>30</v>
      </c>
      <c r="AD60" s="27">
        <f t="shared" si="3"/>
        <v>0</v>
      </c>
      <c r="AE60" s="27" t="s">
        <v>111</v>
      </c>
      <c r="AF60" s="46"/>
      <c r="AG60" s="27"/>
      <c r="AH60" s="27"/>
    </row>
    <row r="61" spans="1:34" s="40" customFormat="1" ht="94.5" x14ac:dyDescent="0.25">
      <c r="A61" s="27" t="s">
        <v>33</v>
      </c>
      <c r="B61" s="27" t="s">
        <v>34</v>
      </c>
      <c r="C61" s="27" t="s">
        <v>35</v>
      </c>
      <c r="D61" s="27" t="s">
        <v>359</v>
      </c>
      <c r="E61" s="4" t="s">
        <v>375</v>
      </c>
      <c r="F61" s="27" t="s">
        <v>912</v>
      </c>
      <c r="G61" s="27" t="s">
        <v>386</v>
      </c>
      <c r="H61" s="27" t="s">
        <v>123</v>
      </c>
      <c r="I61" s="27" t="s">
        <v>107</v>
      </c>
      <c r="J61" s="21">
        <v>4419</v>
      </c>
      <c r="K61" s="21">
        <v>0</v>
      </c>
      <c r="L61" s="27" t="s">
        <v>388</v>
      </c>
      <c r="M61" s="27" t="s">
        <v>389</v>
      </c>
      <c r="N61" s="27" t="s">
        <v>390</v>
      </c>
      <c r="O61" s="27" t="s">
        <v>44</v>
      </c>
      <c r="P61" s="42">
        <v>60000</v>
      </c>
      <c r="Q61" s="42">
        <v>100000</v>
      </c>
      <c r="R61" s="27">
        <v>0</v>
      </c>
      <c r="S61" s="27" t="s">
        <v>913</v>
      </c>
      <c r="T61" s="42">
        <v>100000</v>
      </c>
      <c r="U61" s="27"/>
      <c r="V61" s="27"/>
      <c r="W61" s="42">
        <v>100000</v>
      </c>
      <c r="X61" s="27"/>
      <c r="Y61" s="27"/>
      <c r="Z61" s="42">
        <v>100000</v>
      </c>
      <c r="AA61" s="27"/>
      <c r="AB61" s="27"/>
      <c r="AC61" s="42">
        <f t="shared" si="2"/>
        <v>400000</v>
      </c>
      <c r="AD61" s="27">
        <f t="shared" si="3"/>
        <v>0</v>
      </c>
      <c r="AE61" s="27" t="s">
        <v>111</v>
      </c>
      <c r="AF61" s="51"/>
      <c r="AG61" s="27"/>
      <c r="AH61" s="27"/>
    </row>
    <row r="62" spans="1:34" s="40" customFormat="1" ht="252" x14ac:dyDescent="0.25">
      <c r="A62" s="27" t="s">
        <v>33</v>
      </c>
      <c r="B62" s="27" t="s">
        <v>120</v>
      </c>
      <c r="C62" s="27" t="s">
        <v>392</v>
      </c>
      <c r="D62" s="27" t="s">
        <v>359</v>
      </c>
      <c r="E62" s="4" t="s">
        <v>393</v>
      </c>
      <c r="F62" s="27" t="s">
        <v>914</v>
      </c>
      <c r="G62" s="27" t="s">
        <v>395</v>
      </c>
      <c r="H62" s="27" t="s">
        <v>123</v>
      </c>
      <c r="I62" s="27" t="s">
        <v>124</v>
      </c>
      <c r="J62" s="21"/>
      <c r="K62" s="21"/>
      <c r="L62" s="27"/>
      <c r="M62" s="27" t="s">
        <v>396</v>
      </c>
      <c r="N62" s="27" t="s">
        <v>397</v>
      </c>
      <c r="O62" s="27" t="s">
        <v>44</v>
      </c>
      <c r="P62" s="27">
        <v>0</v>
      </c>
      <c r="Q62" s="27">
        <v>1</v>
      </c>
      <c r="R62" s="27">
        <v>0.125</v>
      </c>
      <c r="S62" s="27" t="s">
        <v>915</v>
      </c>
      <c r="T62" s="27">
        <v>1</v>
      </c>
      <c r="U62" s="27"/>
      <c r="V62" s="27"/>
      <c r="W62" s="27">
        <v>1</v>
      </c>
      <c r="X62" s="27"/>
      <c r="Y62" s="27"/>
      <c r="Z62" s="27">
        <v>1</v>
      </c>
      <c r="AA62" s="27"/>
      <c r="AB62" s="27"/>
      <c r="AC62" s="27">
        <f t="shared" si="2"/>
        <v>4</v>
      </c>
      <c r="AD62" s="27">
        <f t="shared" si="3"/>
        <v>0.125</v>
      </c>
      <c r="AE62" s="27" t="s">
        <v>176</v>
      </c>
      <c r="AF62" s="46"/>
      <c r="AG62" s="27"/>
      <c r="AH62" s="27"/>
    </row>
    <row r="63" spans="1:34" s="40" customFormat="1" ht="30.95" customHeight="1" x14ac:dyDescent="0.25">
      <c r="A63" s="145" t="s">
        <v>33</v>
      </c>
      <c r="B63" s="145" t="s">
        <v>120</v>
      </c>
      <c r="C63" s="145" t="s">
        <v>35</v>
      </c>
      <c r="D63" s="145" t="s">
        <v>416</v>
      </c>
      <c r="E63" s="145" t="s">
        <v>417</v>
      </c>
      <c r="F63" s="145" t="s">
        <v>916</v>
      </c>
      <c r="G63" s="145" t="s">
        <v>419</v>
      </c>
      <c r="H63" s="145" t="s">
        <v>123</v>
      </c>
      <c r="I63" s="151" t="s">
        <v>421</v>
      </c>
      <c r="J63" s="147">
        <v>70089</v>
      </c>
      <c r="K63" s="147">
        <v>1265</v>
      </c>
      <c r="L63" s="145" t="s">
        <v>422</v>
      </c>
      <c r="M63" s="55" t="s">
        <v>423</v>
      </c>
      <c r="N63" s="43" t="s">
        <v>424</v>
      </c>
      <c r="O63" s="27" t="s">
        <v>44</v>
      </c>
      <c r="P63" s="42">
        <v>0</v>
      </c>
      <c r="Q63" s="42">
        <v>500000</v>
      </c>
      <c r="R63" s="44">
        <v>0</v>
      </c>
      <c r="S63" s="37" t="s">
        <v>917</v>
      </c>
      <c r="T63" s="42">
        <v>1000000</v>
      </c>
      <c r="U63" s="27"/>
      <c r="V63" s="27"/>
      <c r="W63" s="42">
        <v>1000000</v>
      </c>
      <c r="X63" s="27"/>
      <c r="Y63" s="27"/>
      <c r="Z63" s="42">
        <v>1000000</v>
      </c>
      <c r="AA63" s="27"/>
      <c r="AB63" s="27"/>
      <c r="AC63" s="42">
        <f t="shared" si="2"/>
        <v>3500000</v>
      </c>
      <c r="AD63" s="27">
        <f t="shared" si="3"/>
        <v>0</v>
      </c>
      <c r="AE63" s="145" t="s">
        <v>426</v>
      </c>
      <c r="AF63" s="46"/>
      <c r="AG63" s="27"/>
      <c r="AH63" s="27"/>
    </row>
    <row r="64" spans="1:34" s="40" customFormat="1" ht="28.5" customHeight="1" x14ac:dyDescent="0.25">
      <c r="A64" s="149"/>
      <c r="B64" s="149"/>
      <c r="C64" s="149"/>
      <c r="D64" s="149"/>
      <c r="E64" s="149"/>
      <c r="F64" s="149"/>
      <c r="G64" s="149"/>
      <c r="H64" s="149"/>
      <c r="I64" s="152"/>
      <c r="J64" s="150"/>
      <c r="K64" s="150"/>
      <c r="L64" s="149"/>
      <c r="M64" s="55" t="s">
        <v>427</v>
      </c>
      <c r="N64" s="43" t="s">
        <v>428</v>
      </c>
      <c r="O64" s="27" t="s">
        <v>44</v>
      </c>
      <c r="P64" s="27">
        <v>0</v>
      </c>
      <c r="Q64" s="27">
        <v>7</v>
      </c>
      <c r="R64" s="44">
        <v>0</v>
      </c>
      <c r="S64" s="37" t="s">
        <v>917</v>
      </c>
      <c r="T64" s="27">
        <v>10</v>
      </c>
      <c r="U64" s="27"/>
      <c r="V64" s="27"/>
      <c r="W64" s="27">
        <v>10</v>
      </c>
      <c r="X64" s="27"/>
      <c r="Y64" s="27"/>
      <c r="Z64" s="27">
        <v>7</v>
      </c>
      <c r="AA64" s="27"/>
      <c r="AB64" s="27"/>
      <c r="AC64" s="27">
        <f t="shared" si="2"/>
        <v>34</v>
      </c>
      <c r="AD64" s="27">
        <f t="shared" si="3"/>
        <v>0</v>
      </c>
      <c r="AE64" s="149"/>
      <c r="AF64" s="46"/>
      <c r="AG64" s="27"/>
      <c r="AH64" s="27"/>
    </row>
    <row r="65" spans="1:34" s="40" customFormat="1" ht="39" customHeight="1" x14ac:dyDescent="0.25">
      <c r="A65" s="149"/>
      <c r="B65" s="149"/>
      <c r="C65" s="149"/>
      <c r="D65" s="149"/>
      <c r="E65" s="149"/>
      <c r="F65" s="149"/>
      <c r="G65" s="149"/>
      <c r="H65" s="149"/>
      <c r="I65" s="152"/>
      <c r="J65" s="150"/>
      <c r="K65" s="150"/>
      <c r="L65" s="149"/>
      <c r="M65" s="55" t="s">
        <v>430</v>
      </c>
      <c r="N65" s="43" t="s">
        <v>431</v>
      </c>
      <c r="O65" s="27" t="s">
        <v>91</v>
      </c>
      <c r="P65" s="28">
        <v>0.18</v>
      </c>
      <c r="Q65" s="28">
        <v>0.21</v>
      </c>
      <c r="R65" s="18">
        <v>0</v>
      </c>
      <c r="S65" s="36" t="s">
        <v>918</v>
      </c>
      <c r="T65" s="28">
        <v>0.24</v>
      </c>
      <c r="U65" s="27"/>
      <c r="V65" s="27"/>
      <c r="W65" s="28">
        <v>0.27</v>
      </c>
      <c r="X65" s="27"/>
      <c r="Y65" s="27"/>
      <c r="Z65" s="28">
        <v>0.3</v>
      </c>
      <c r="AA65" s="27"/>
      <c r="AB65" s="27"/>
      <c r="AC65" s="25">
        <f t="shared" si="2"/>
        <v>0.3</v>
      </c>
      <c r="AD65" s="27">
        <f t="shared" si="3"/>
        <v>0</v>
      </c>
      <c r="AE65" s="149"/>
      <c r="AF65" s="46"/>
      <c r="AG65" s="27"/>
      <c r="AH65" s="27"/>
    </row>
    <row r="66" spans="1:34" s="40" customFormat="1" ht="32.1" customHeight="1" x14ac:dyDescent="0.25">
      <c r="A66" s="149"/>
      <c r="B66" s="149"/>
      <c r="C66" s="149"/>
      <c r="D66" s="149"/>
      <c r="E66" s="149"/>
      <c r="F66" s="149"/>
      <c r="G66" s="149"/>
      <c r="H66" s="149"/>
      <c r="I66" s="152"/>
      <c r="J66" s="150"/>
      <c r="K66" s="150"/>
      <c r="L66" s="149"/>
      <c r="M66" s="55" t="s">
        <v>433</v>
      </c>
      <c r="N66" s="43" t="s">
        <v>434</v>
      </c>
      <c r="O66" s="27" t="s">
        <v>91</v>
      </c>
      <c r="P66" s="28">
        <v>0.11</v>
      </c>
      <c r="Q66" s="28">
        <v>0.25</v>
      </c>
      <c r="R66" s="18">
        <v>0</v>
      </c>
      <c r="S66" s="36" t="s">
        <v>919</v>
      </c>
      <c r="T66" s="28">
        <v>0.5</v>
      </c>
      <c r="U66" s="27"/>
      <c r="V66" s="27"/>
      <c r="W66" s="28">
        <v>0.75</v>
      </c>
      <c r="X66" s="27"/>
      <c r="Y66" s="27"/>
      <c r="Z66" s="28">
        <v>0.9</v>
      </c>
      <c r="AA66" s="27"/>
      <c r="AB66" s="27"/>
      <c r="AC66" s="25">
        <f t="shared" si="2"/>
        <v>0.9</v>
      </c>
      <c r="AD66" s="27">
        <f t="shared" si="3"/>
        <v>0</v>
      </c>
      <c r="AE66" s="149"/>
      <c r="AF66" s="46"/>
      <c r="AG66" s="27"/>
      <c r="AH66" s="27"/>
    </row>
    <row r="67" spans="1:34" s="40" customFormat="1" ht="41.45" customHeight="1" x14ac:dyDescent="0.25">
      <c r="A67" s="149"/>
      <c r="B67" s="149"/>
      <c r="C67" s="149"/>
      <c r="D67" s="149"/>
      <c r="E67" s="149"/>
      <c r="F67" s="149"/>
      <c r="G67" s="149"/>
      <c r="H67" s="149"/>
      <c r="I67" s="152"/>
      <c r="J67" s="150"/>
      <c r="K67" s="150"/>
      <c r="L67" s="149"/>
      <c r="M67" s="55" t="s">
        <v>436</v>
      </c>
      <c r="N67" s="43" t="s">
        <v>437</v>
      </c>
      <c r="O67" s="27" t="s">
        <v>44</v>
      </c>
      <c r="P67" s="27">
        <v>20</v>
      </c>
      <c r="Q67" s="27">
        <v>1</v>
      </c>
      <c r="R67" s="18">
        <v>0</v>
      </c>
      <c r="S67" s="35" t="s">
        <v>920</v>
      </c>
      <c r="T67" s="27">
        <v>2</v>
      </c>
      <c r="U67" s="27"/>
      <c r="V67" s="27"/>
      <c r="W67" s="27">
        <v>2</v>
      </c>
      <c r="X67" s="27"/>
      <c r="Y67" s="27"/>
      <c r="Z67" s="27">
        <v>1</v>
      </c>
      <c r="AA67" s="27"/>
      <c r="AB67" s="27"/>
      <c r="AC67" s="27">
        <f t="shared" si="2"/>
        <v>6</v>
      </c>
      <c r="AD67" s="27">
        <f t="shared" si="3"/>
        <v>0</v>
      </c>
      <c r="AE67" s="149"/>
      <c r="AF67" s="48"/>
      <c r="AG67" s="27"/>
      <c r="AH67" s="27"/>
    </row>
    <row r="68" spans="1:34" s="40" customFormat="1" ht="29.1" customHeight="1" x14ac:dyDescent="0.25">
      <c r="A68" s="149"/>
      <c r="B68" s="149"/>
      <c r="C68" s="149"/>
      <c r="D68" s="149"/>
      <c r="E68" s="149"/>
      <c r="F68" s="149"/>
      <c r="G68" s="149"/>
      <c r="H68" s="149"/>
      <c r="I68" s="152"/>
      <c r="J68" s="150"/>
      <c r="K68" s="150"/>
      <c r="L68" s="149"/>
      <c r="M68" s="55" t="s">
        <v>439</v>
      </c>
      <c r="N68" s="43" t="s">
        <v>440</v>
      </c>
      <c r="O68" s="27" t="s">
        <v>91</v>
      </c>
      <c r="P68" s="28">
        <v>0.09</v>
      </c>
      <c r="Q68" s="28">
        <v>0.15</v>
      </c>
      <c r="R68" s="18">
        <v>0</v>
      </c>
      <c r="S68" s="36" t="s">
        <v>921</v>
      </c>
      <c r="T68" s="28">
        <v>0.25</v>
      </c>
      <c r="U68" s="27"/>
      <c r="V68" s="27"/>
      <c r="W68" s="28">
        <v>0.4</v>
      </c>
      <c r="X68" s="27"/>
      <c r="Y68" s="27"/>
      <c r="Z68" s="28">
        <v>0.5</v>
      </c>
      <c r="AA68" s="27"/>
      <c r="AB68" s="27"/>
      <c r="AC68" s="25">
        <f t="shared" si="2"/>
        <v>0.5</v>
      </c>
      <c r="AD68" s="27">
        <f t="shared" si="3"/>
        <v>0</v>
      </c>
      <c r="AE68" s="149"/>
      <c r="AF68" s="46"/>
      <c r="AG68" s="27"/>
      <c r="AH68" s="27"/>
    </row>
    <row r="69" spans="1:34" s="40" customFormat="1" ht="35.450000000000003" customHeight="1" x14ac:dyDescent="0.25">
      <c r="A69" s="149"/>
      <c r="B69" s="149"/>
      <c r="C69" s="149"/>
      <c r="D69" s="149"/>
      <c r="E69" s="149"/>
      <c r="F69" s="149"/>
      <c r="G69" s="149"/>
      <c r="H69" s="149"/>
      <c r="I69" s="152"/>
      <c r="J69" s="150"/>
      <c r="K69" s="150"/>
      <c r="L69" s="149"/>
      <c r="M69" s="55" t="s">
        <v>439</v>
      </c>
      <c r="N69" s="43" t="s">
        <v>922</v>
      </c>
      <c r="O69" s="27" t="s">
        <v>91</v>
      </c>
      <c r="P69" s="28">
        <v>0.01</v>
      </c>
      <c r="Q69" s="28">
        <v>0.2</v>
      </c>
      <c r="R69" s="18">
        <v>0</v>
      </c>
      <c r="S69" s="36" t="s">
        <v>923</v>
      </c>
      <c r="T69" s="28">
        <v>0.45</v>
      </c>
      <c r="U69" s="27"/>
      <c r="V69" s="27"/>
      <c r="W69" s="28">
        <v>0.6</v>
      </c>
      <c r="X69" s="27"/>
      <c r="Y69" s="27"/>
      <c r="Z69" s="28">
        <v>0.75</v>
      </c>
      <c r="AA69" s="27"/>
      <c r="AB69" s="27"/>
      <c r="AC69" s="25">
        <f t="shared" si="2"/>
        <v>0.75</v>
      </c>
      <c r="AD69" s="27">
        <f t="shared" si="3"/>
        <v>0</v>
      </c>
      <c r="AE69" s="149"/>
      <c r="AF69" s="46"/>
      <c r="AG69" s="27"/>
      <c r="AH69" s="27"/>
    </row>
    <row r="70" spans="1:34" s="40" customFormat="1" ht="35.450000000000003" customHeight="1" x14ac:dyDescent="0.25">
      <c r="A70" s="149"/>
      <c r="B70" s="149"/>
      <c r="C70" s="149"/>
      <c r="D70" s="149"/>
      <c r="E70" s="149"/>
      <c r="F70" s="149"/>
      <c r="G70" s="149"/>
      <c r="H70" s="149"/>
      <c r="I70" s="152"/>
      <c r="J70" s="150"/>
      <c r="K70" s="150"/>
      <c r="L70" s="149"/>
      <c r="M70" s="55" t="s">
        <v>444</v>
      </c>
      <c r="N70" s="43" t="s">
        <v>445</v>
      </c>
      <c r="O70" s="27" t="s">
        <v>44</v>
      </c>
      <c r="P70" s="27">
        <v>0</v>
      </c>
      <c r="Q70" s="27">
        <v>10</v>
      </c>
      <c r="R70" s="18">
        <v>0</v>
      </c>
      <c r="S70" s="36" t="s">
        <v>924</v>
      </c>
      <c r="T70" s="27">
        <v>50</v>
      </c>
      <c r="U70" s="27"/>
      <c r="V70" s="27"/>
      <c r="W70" s="27">
        <v>70</v>
      </c>
      <c r="X70" s="27"/>
      <c r="Y70" s="27"/>
      <c r="Z70" s="27">
        <v>70</v>
      </c>
      <c r="AA70" s="27"/>
      <c r="AB70" s="27"/>
      <c r="AC70" s="27">
        <f t="shared" si="2"/>
        <v>200</v>
      </c>
      <c r="AD70" s="27">
        <f t="shared" si="3"/>
        <v>0</v>
      </c>
      <c r="AE70" s="149"/>
      <c r="AF70" s="46"/>
      <c r="AG70" s="27"/>
      <c r="AH70" s="27"/>
    </row>
    <row r="71" spans="1:34" s="40" customFormat="1" ht="35.450000000000003" customHeight="1" x14ac:dyDescent="0.25">
      <c r="A71" s="149"/>
      <c r="B71" s="149"/>
      <c r="C71" s="149"/>
      <c r="D71" s="149"/>
      <c r="E71" s="149"/>
      <c r="F71" s="149"/>
      <c r="G71" s="149"/>
      <c r="H71" s="149"/>
      <c r="I71" s="152"/>
      <c r="J71" s="150"/>
      <c r="K71" s="150"/>
      <c r="L71" s="149"/>
      <c r="M71" s="55" t="s">
        <v>447</v>
      </c>
      <c r="N71" s="43" t="s">
        <v>448</v>
      </c>
      <c r="O71" s="27" t="s">
        <v>91</v>
      </c>
      <c r="P71" s="28">
        <v>0</v>
      </c>
      <c r="Q71" s="28">
        <v>0.25</v>
      </c>
      <c r="R71" s="18">
        <v>0</v>
      </c>
      <c r="S71" s="36" t="s">
        <v>925</v>
      </c>
      <c r="T71" s="28">
        <v>0.5</v>
      </c>
      <c r="U71" s="27"/>
      <c r="V71" s="27"/>
      <c r="W71" s="28">
        <v>0.75</v>
      </c>
      <c r="X71" s="27"/>
      <c r="Y71" s="27"/>
      <c r="Z71" s="28">
        <v>1</v>
      </c>
      <c r="AA71" s="27"/>
      <c r="AB71" s="27"/>
      <c r="AC71" s="25">
        <f t="shared" si="2"/>
        <v>1</v>
      </c>
      <c r="AD71" s="27">
        <f t="shared" si="3"/>
        <v>0</v>
      </c>
      <c r="AE71" s="149"/>
      <c r="AF71" s="46"/>
      <c r="AG71" s="27"/>
      <c r="AH71" s="27"/>
    </row>
    <row r="72" spans="1:34" s="40" customFormat="1" ht="35.450000000000003" customHeight="1" x14ac:dyDescent="0.25">
      <c r="A72" s="146"/>
      <c r="B72" s="146"/>
      <c r="C72" s="146"/>
      <c r="D72" s="146"/>
      <c r="E72" s="146"/>
      <c r="F72" s="146"/>
      <c r="G72" s="146"/>
      <c r="H72" s="146"/>
      <c r="I72" s="153"/>
      <c r="J72" s="148"/>
      <c r="K72" s="148"/>
      <c r="L72" s="146"/>
      <c r="M72" s="55" t="s">
        <v>447</v>
      </c>
      <c r="N72" s="43" t="s">
        <v>450</v>
      </c>
      <c r="O72" s="27" t="s">
        <v>91</v>
      </c>
      <c r="P72" s="28">
        <v>0</v>
      </c>
      <c r="Q72" s="28">
        <v>0.15</v>
      </c>
      <c r="R72" s="18">
        <v>0</v>
      </c>
      <c r="S72" s="36" t="s">
        <v>926</v>
      </c>
      <c r="T72" s="28">
        <v>0.35</v>
      </c>
      <c r="U72" s="27"/>
      <c r="V72" s="27"/>
      <c r="W72" s="28">
        <v>0.55000000000000004</v>
      </c>
      <c r="X72" s="27"/>
      <c r="Y72" s="27"/>
      <c r="Z72" s="28">
        <v>0.75</v>
      </c>
      <c r="AA72" s="27"/>
      <c r="AB72" s="27"/>
      <c r="AC72" s="25">
        <f t="shared" si="2"/>
        <v>0.75</v>
      </c>
      <c r="AD72" s="27">
        <f t="shared" si="3"/>
        <v>0</v>
      </c>
      <c r="AE72" s="146"/>
      <c r="AF72" s="46"/>
      <c r="AG72" s="27"/>
      <c r="AH72" s="27"/>
    </row>
    <row r="73" spans="1:34" s="40" customFormat="1" ht="63" x14ac:dyDescent="0.25">
      <c r="A73" s="145" t="s">
        <v>33</v>
      </c>
      <c r="B73" s="145" t="s">
        <v>120</v>
      </c>
      <c r="C73" s="145" t="s">
        <v>927</v>
      </c>
      <c r="D73" s="145" t="s">
        <v>416</v>
      </c>
      <c r="E73" s="145" t="s">
        <v>453</v>
      </c>
      <c r="F73" s="145" t="s">
        <v>454</v>
      </c>
      <c r="G73" s="145" t="s">
        <v>455</v>
      </c>
      <c r="H73" s="145" t="s">
        <v>123</v>
      </c>
      <c r="I73" s="151" t="s">
        <v>456</v>
      </c>
      <c r="J73" s="147">
        <v>24193</v>
      </c>
      <c r="K73" s="147">
        <v>75</v>
      </c>
      <c r="L73" s="145" t="s">
        <v>457</v>
      </c>
      <c r="M73" s="55" t="s">
        <v>458</v>
      </c>
      <c r="N73" s="15" t="s">
        <v>928</v>
      </c>
      <c r="O73" s="27" t="s">
        <v>44</v>
      </c>
      <c r="P73" s="42">
        <v>0</v>
      </c>
      <c r="Q73" s="42">
        <v>10000</v>
      </c>
      <c r="R73" s="42">
        <v>0</v>
      </c>
      <c r="S73" s="42" t="s">
        <v>929</v>
      </c>
      <c r="T73" s="42">
        <v>15000</v>
      </c>
      <c r="U73" s="42"/>
      <c r="V73" s="42"/>
      <c r="W73" s="42">
        <v>15000</v>
      </c>
      <c r="X73" s="42"/>
      <c r="Y73" s="42"/>
      <c r="Z73" s="42">
        <v>10000</v>
      </c>
      <c r="AA73" s="42"/>
      <c r="AB73" s="42"/>
      <c r="AC73" s="42">
        <f t="shared" si="2"/>
        <v>50000</v>
      </c>
      <c r="AD73" s="27">
        <f t="shared" si="3"/>
        <v>0</v>
      </c>
      <c r="AE73" s="145" t="s">
        <v>461</v>
      </c>
      <c r="AF73" s="46"/>
      <c r="AG73" s="27"/>
      <c r="AH73" s="27"/>
    </row>
    <row r="74" spans="1:34" s="40" customFormat="1" ht="78.75" x14ac:dyDescent="0.25">
      <c r="A74" s="149"/>
      <c r="B74" s="149"/>
      <c r="C74" s="149"/>
      <c r="D74" s="149"/>
      <c r="E74" s="149"/>
      <c r="F74" s="149"/>
      <c r="G74" s="149"/>
      <c r="H74" s="149"/>
      <c r="I74" s="152"/>
      <c r="J74" s="150"/>
      <c r="K74" s="150"/>
      <c r="L74" s="149"/>
      <c r="M74" s="55" t="s">
        <v>462</v>
      </c>
      <c r="N74" s="15" t="s">
        <v>930</v>
      </c>
      <c r="O74" s="27" t="s">
        <v>44</v>
      </c>
      <c r="P74" s="42">
        <v>0</v>
      </c>
      <c r="Q74" s="42">
        <v>3000</v>
      </c>
      <c r="R74" s="42">
        <v>0</v>
      </c>
      <c r="S74" s="42" t="s">
        <v>931</v>
      </c>
      <c r="T74" s="42">
        <v>3500</v>
      </c>
      <c r="U74" s="42"/>
      <c r="V74" s="42"/>
      <c r="W74" s="42">
        <v>3500</v>
      </c>
      <c r="X74" s="42"/>
      <c r="Y74" s="42"/>
      <c r="Z74" s="42">
        <v>2500</v>
      </c>
      <c r="AA74" s="42"/>
      <c r="AB74" s="42"/>
      <c r="AC74" s="42">
        <f t="shared" si="2"/>
        <v>12500</v>
      </c>
      <c r="AD74" s="27">
        <f t="shared" si="3"/>
        <v>0</v>
      </c>
      <c r="AE74" s="149"/>
      <c r="AF74" s="46"/>
      <c r="AG74" s="27"/>
      <c r="AH74" s="27"/>
    </row>
    <row r="75" spans="1:34" s="40" customFormat="1" ht="66" customHeight="1" x14ac:dyDescent="0.25">
      <c r="A75" s="149"/>
      <c r="B75" s="149"/>
      <c r="C75" s="149"/>
      <c r="D75" s="149"/>
      <c r="E75" s="149"/>
      <c r="F75" s="149"/>
      <c r="G75" s="149"/>
      <c r="H75" s="149"/>
      <c r="I75" s="152"/>
      <c r="J75" s="150"/>
      <c r="K75" s="150"/>
      <c r="L75" s="149"/>
      <c r="M75" s="55" t="s">
        <v>465</v>
      </c>
      <c r="N75" s="15" t="s">
        <v>932</v>
      </c>
      <c r="O75" s="27" t="s">
        <v>91</v>
      </c>
      <c r="P75" s="42">
        <v>87</v>
      </c>
      <c r="Q75" s="31">
        <v>145</v>
      </c>
      <c r="R75" s="42">
        <v>0</v>
      </c>
      <c r="S75" s="42" t="s">
        <v>933</v>
      </c>
      <c r="T75" s="31">
        <v>184</v>
      </c>
      <c r="U75" s="42"/>
      <c r="V75" s="42"/>
      <c r="W75" s="31">
        <v>232</v>
      </c>
      <c r="X75" s="42"/>
      <c r="Y75" s="42"/>
      <c r="Z75" s="31">
        <v>290</v>
      </c>
      <c r="AA75" s="42"/>
      <c r="AB75" s="42"/>
      <c r="AC75" s="31">
        <f t="shared" si="2"/>
        <v>290</v>
      </c>
      <c r="AD75" s="27">
        <f t="shared" si="3"/>
        <v>0</v>
      </c>
      <c r="AE75" s="149"/>
      <c r="AF75" s="73" t="s">
        <v>934</v>
      </c>
      <c r="AG75" s="46" t="s">
        <v>935</v>
      </c>
      <c r="AH75" s="27" t="s">
        <v>775</v>
      </c>
    </row>
    <row r="76" spans="1:34" s="40" customFormat="1" ht="78.75" x14ac:dyDescent="0.25">
      <c r="A76" s="149"/>
      <c r="B76" s="149"/>
      <c r="C76" s="149"/>
      <c r="D76" s="149"/>
      <c r="E76" s="149"/>
      <c r="F76" s="149"/>
      <c r="G76" s="149"/>
      <c r="H76" s="149"/>
      <c r="I76" s="152"/>
      <c r="J76" s="150"/>
      <c r="K76" s="150"/>
      <c r="L76" s="149"/>
      <c r="M76" s="55" t="s">
        <v>936</v>
      </c>
      <c r="N76" s="16" t="s">
        <v>937</v>
      </c>
      <c r="O76" s="27" t="s">
        <v>44</v>
      </c>
      <c r="P76" s="42">
        <v>0</v>
      </c>
      <c r="Q76" s="42">
        <v>4</v>
      </c>
      <c r="R76" s="42">
        <v>0</v>
      </c>
      <c r="S76" s="42" t="s">
        <v>938</v>
      </c>
      <c r="T76" s="42">
        <v>4</v>
      </c>
      <c r="U76" s="42"/>
      <c r="V76" s="42"/>
      <c r="W76" s="42">
        <v>4</v>
      </c>
      <c r="X76" s="42"/>
      <c r="Y76" s="42"/>
      <c r="Z76" s="42">
        <v>4</v>
      </c>
      <c r="AA76" s="42"/>
      <c r="AB76" s="42"/>
      <c r="AC76" s="42">
        <f t="shared" si="2"/>
        <v>16</v>
      </c>
      <c r="AD76" s="27">
        <f t="shared" si="3"/>
        <v>0</v>
      </c>
      <c r="AE76" s="149"/>
      <c r="AF76" s="46"/>
      <c r="AG76" s="27"/>
      <c r="AH76" s="27"/>
    </row>
    <row r="77" spans="1:34" s="40" customFormat="1" ht="94.5" x14ac:dyDescent="0.25">
      <c r="A77" s="149"/>
      <c r="B77" s="149"/>
      <c r="C77" s="149"/>
      <c r="D77" s="149"/>
      <c r="E77" s="149"/>
      <c r="F77" s="149"/>
      <c r="G77" s="149"/>
      <c r="H77" s="149"/>
      <c r="I77" s="152"/>
      <c r="J77" s="150"/>
      <c r="K77" s="150"/>
      <c r="L77" s="149"/>
      <c r="M77" s="55" t="s">
        <v>939</v>
      </c>
      <c r="N77" s="15" t="s">
        <v>940</v>
      </c>
      <c r="O77" s="27" t="s">
        <v>44</v>
      </c>
      <c r="P77" s="42">
        <v>0</v>
      </c>
      <c r="Q77" s="42">
        <v>3</v>
      </c>
      <c r="R77" s="42">
        <v>0</v>
      </c>
      <c r="S77" s="42" t="s">
        <v>941</v>
      </c>
      <c r="T77" s="42">
        <v>2</v>
      </c>
      <c r="U77" s="42"/>
      <c r="V77" s="42"/>
      <c r="W77" s="42">
        <v>2</v>
      </c>
      <c r="X77" s="42"/>
      <c r="Y77" s="42"/>
      <c r="Z77" s="42">
        <v>1</v>
      </c>
      <c r="AA77" s="42"/>
      <c r="AB77" s="42"/>
      <c r="AC77" s="42">
        <f t="shared" si="2"/>
        <v>8</v>
      </c>
      <c r="AD77" s="27">
        <f t="shared" si="3"/>
        <v>0</v>
      </c>
      <c r="AE77" s="149"/>
      <c r="AF77" s="46"/>
      <c r="AG77" s="27"/>
      <c r="AH77" s="27"/>
    </row>
    <row r="78" spans="1:34" s="40" customFormat="1" ht="47.25" x14ac:dyDescent="0.25">
      <c r="A78" s="146"/>
      <c r="B78" s="146"/>
      <c r="C78" s="146"/>
      <c r="D78" s="146"/>
      <c r="E78" s="146"/>
      <c r="F78" s="146"/>
      <c r="G78" s="146"/>
      <c r="H78" s="146"/>
      <c r="I78" s="153"/>
      <c r="J78" s="148"/>
      <c r="K78" s="148"/>
      <c r="L78" s="146"/>
      <c r="M78" s="55" t="s">
        <v>942</v>
      </c>
      <c r="N78" s="16" t="s">
        <v>943</v>
      </c>
      <c r="O78" s="27" t="s">
        <v>44</v>
      </c>
      <c r="P78" s="42">
        <v>4</v>
      </c>
      <c r="Q78" s="42">
        <v>2</v>
      </c>
      <c r="R78" s="42">
        <v>0</v>
      </c>
      <c r="S78" s="42" t="s">
        <v>944</v>
      </c>
      <c r="T78" s="42">
        <v>2</v>
      </c>
      <c r="U78" s="42"/>
      <c r="V78" s="42"/>
      <c r="W78" s="42">
        <v>2</v>
      </c>
      <c r="X78" s="42"/>
      <c r="Y78" s="42"/>
      <c r="Z78" s="42">
        <v>2</v>
      </c>
      <c r="AA78" s="42"/>
      <c r="AB78" s="42"/>
      <c r="AC78" s="42">
        <f t="shared" si="2"/>
        <v>8</v>
      </c>
      <c r="AD78" s="27">
        <f t="shared" si="3"/>
        <v>0</v>
      </c>
      <c r="AE78" s="146"/>
      <c r="AF78" s="73" t="s">
        <v>945</v>
      </c>
      <c r="AG78" s="27"/>
      <c r="AH78" s="46"/>
    </row>
    <row r="79" spans="1:34" s="40" customFormat="1" ht="63" x14ac:dyDescent="0.25">
      <c r="A79" s="145" t="s">
        <v>33</v>
      </c>
      <c r="B79" s="145" t="s">
        <v>120</v>
      </c>
      <c r="C79" s="145" t="s">
        <v>483</v>
      </c>
      <c r="D79" s="145" t="s">
        <v>416</v>
      </c>
      <c r="E79" s="145" t="s">
        <v>484</v>
      </c>
      <c r="F79" s="145" t="s">
        <v>485</v>
      </c>
      <c r="G79" s="145" t="s">
        <v>486</v>
      </c>
      <c r="H79" s="145" t="s">
        <v>123</v>
      </c>
      <c r="I79" s="145" t="s">
        <v>456</v>
      </c>
      <c r="J79" s="147">
        <v>57282</v>
      </c>
      <c r="K79" s="147">
        <v>150</v>
      </c>
      <c r="L79" s="145" t="s">
        <v>487</v>
      </c>
      <c r="M79" s="55" t="s">
        <v>488</v>
      </c>
      <c r="N79" s="43" t="s">
        <v>489</v>
      </c>
      <c r="O79" s="27" t="s">
        <v>99</v>
      </c>
      <c r="P79" s="42">
        <v>0</v>
      </c>
      <c r="Q79" s="25">
        <v>0.1</v>
      </c>
      <c r="R79" s="49">
        <v>0</v>
      </c>
      <c r="S79" s="49" t="s">
        <v>946</v>
      </c>
      <c r="T79" s="25">
        <v>0.1</v>
      </c>
      <c r="U79" s="25"/>
      <c r="V79" s="25"/>
      <c r="W79" s="25">
        <v>0.1</v>
      </c>
      <c r="X79" s="25"/>
      <c r="Y79" s="25"/>
      <c r="Z79" s="25">
        <v>0.1</v>
      </c>
      <c r="AA79" s="25"/>
      <c r="AB79" s="25"/>
      <c r="AC79" s="25">
        <f t="shared" si="2"/>
        <v>0.1</v>
      </c>
      <c r="AD79" s="27">
        <f t="shared" si="3"/>
        <v>0</v>
      </c>
      <c r="AE79" s="145" t="s">
        <v>491</v>
      </c>
      <c r="AF79" s="48"/>
      <c r="AG79" s="48"/>
      <c r="AH79" s="27"/>
    </row>
    <row r="80" spans="1:34" s="40" customFormat="1" ht="47.25" x14ac:dyDescent="0.25">
      <c r="A80" s="149"/>
      <c r="B80" s="149"/>
      <c r="C80" s="149"/>
      <c r="D80" s="149"/>
      <c r="E80" s="149"/>
      <c r="F80" s="149"/>
      <c r="G80" s="149"/>
      <c r="H80" s="149"/>
      <c r="I80" s="149"/>
      <c r="J80" s="150"/>
      <c r="K80" s="150"/>
      <c r="L80" s="149"/>
      <c r="M80" s="55" t="s">
        <v>492</v>
      </c>
      <c r="N80" s="43" t="s">
        <v>947</v>
      </c>
      <c r="O80" s="27" t="s">
        <v>44</v>
      </c>
      <c r="P80" s="21">
        <v>139000000</v>
      </c>
      <c r="Q80" s="1">
        <v>152900000</v>
      </c>
      <c r="R80" s="47">
        <v>0</v>
      </c>
      <c r="S80" s="49" t="s">
        <v>946</v>
      </c>
      <c r="T80" s="1">
        <v>168190000</v>
      </c>
      <c r="U80" s="1"/>
      <c r="V80" s="1"/>
      <c r="W80" s="1">
        <v>185009000.00000003</v>
      </c>
      <c r="X80" s="1"/>
      <c r="Y80" s="1"/>
      <c r="Z80" s="1">
        <v>203509900.00000006</v>
      </c>
      <c r="AA80" s="1"/>
      <c r="AB80" s="1"/>
      <c r="AC80" s="21">
        <f t="shared" si="2"/>
        <v>709608900</v>
      </c>
      <c r="AD80" s="27">
        <f t="shared" si="3"/>
        <v>0</v>
      </c>
      <c r="AE80" s="149"/>
      <c r="AF80" s="48"/>
      <c r="AG80" s="48"/>
      <c r="AH80" s="27"/>
    </row>
    <row r="81" spans="1:34" s="40" customFormat="1" ht="63" x14ac:dyDescent="0.25">
      <c r="A81" s="149"/>
      <c r="B81" s="149"/>
      <c r="C81" s="149"/>
      <c r="D81" s="149"/>
      <c r="E81" s="149"/>
      <c r="F81" s="149"/>
      <c r="G81" s="149"/>
      <c r="H81" s="149"/>
      <c r="I81" s="149"/>
      <c r="J81" s="150"/>
      <c r="K81" s="150"/>
      <c r="L81" s="149"/>
      <c r="M81" s="55" t="s">
        <v>495</v>
      </c>
      <c r="N81" s="43" t="s">
        <v>496</v>
      </c>
      <c r="O81" s="27" t="s">
        <v>44</v>
      </c>
      <c r="P81" s="42">
        <v>11</v>
      </c>
      <c r="Q81" s="42">
        <v>15</v>
      </c>
      <c r="R81" s="42">
        <v>0</v>
      </c>
      <c r="S81" s="42" t="s">
        <v>948</v>
      </c>
      <c r="T81" s="42">
        <v>20</v>
      </c>
      <c r="U81" s="42"/>
      <c r="V81" s="42"/>
      <c r="W81" s="42">
        <v>25</v>
      </c>
      <c r="X81" s="42"/>
      <c r="Y81" s="42"/>
      <c r="Z81" s="42">
        <v>30</v>
      </c>
      <c r="AA81" s="42"/>
      <c r="AB81" s="42"/>
      <c r="AC81" s="42">
        <f t="shared" si="2"/>
        <v>90</v>
      </c>
      <c r="AD81" s="27">
        <f t="shared" si="3"/>
        <v>0</v>
      </c>
      <c r="AE81" s="149"/>
      <c r="AF81" s="46"/>
      <c r="AG81" s="48"/>
      <c r="AH81" s="27"/>
    </row>
    <row r="82" spans="1:34" s="40" customFormat="1" ht="63" x14ac:dyDescent="0.25">
      <c r="A82" s="149"/>
      <c r="B82" s="149"/>
      <c r="C82" s="149"/>
      <c r="D82" s="149"/>
      <c r="E82" s="149"/>
      <c r="F82" s="149"/>
      <c r="G82" s="149"/>
      <c r="H82" s="149"/>
      <c r="I82" s="149"/>
      <c r="J82" s="150"/>
      <c r="K82" s="150"/>
      <c r="L82" s="149"/>
      <c r="M82" s="55" t="s">
        <v>949</v>
      </c>
      <c r="N82" s="55" t="s">
        <v>950</v>
      </c>
      <c r="O82" s="27" t="s">
        <v>44</v>
      </c>
      <c r="P82" s="42">
        <v>29</v>
      </c>
      <c r="Q82" s="42">
        <v>120</v>
      </c>
      <c r="R82" s="42">
        <v>0</v>
      </c>
      <c r="S82" s="42" t="s">
        <v>951</v>
      </c>
      <c r="T82" s="42">
        <v>120</v>
      </c>
      <c r="U82" s="42"/>
      <c r="V82" s="42"/>
      <c r="W82" s="42">
        <v>120</v>
      </c>
      <c r="X82" s="42"/>
      <c r="Y82" s="42"/>
      <c r="Z82" s="42">
        <v>120</v>
      </c>
      <c r="AA82" s="42"/>
      <c r="AB82" s="42"/>
      <c r="AC82" s="42">
        <f t="shared" si="2"/>
        <v>480</v>
      </c>
      <c r="AD82" s="27">
        <f t="shared" si="3"/>
        <v>0</v>
      </c>
      <c r="AE82" s="149"/>
      <c r="AF82" s="46"/>
      <c r="AG82" s="48"/>
      <c r="AH82" s="27"/>
    </row>
    <row r="83" spans="1:34" s="40" customFormat="1" ht="31.5" x14ac:dyDescent="0.25">
      <c r="A83" s="149"/>
      <c r="B83" s="149"/>
      <c r="C83" s="149"/>
      <c r="D83" s="149"/>
      <c r="E83" s="149"/>
      <c r="F83" s="149"/>
      <c r="G83" s="149"/>
      <c r="H83" s="149"/>
      <c r="I83" s="149"/>
      <c r="J83" s="150"/>
      <c r="K83" s="150"/>
      <c r="L83" s="149"/>
      <c r="M83" s="55" t="s">
        <v>501</v>
      </c>
      <c r="N83" s="17" t="s">
        <v>952</v>
      </c>
      <c r="O83" s="27" t="s">
        <v>44</v>
      </c>
      <c r="P83" s="42">
        <v>0</v>
      </c>
      <c r="Q83" s="42">
        <v>2</v>
      </c>
      <c r="R83" s="42">
        <v>0</v>
      </c>
      <c r="S83" s="68" t="s">
        <v>953</v>
      </c>
      <c r="T83" s="42">
        <v>2</v>
      </c>
      <c r="U83" s="42"/>
      <c r="V83" s="42"/>
      <c r="W83" s="42">
        <v>2</v>
      </c>
      <c r="X83" s="42"/>
      <c r="Y83" s="42"/>
      <c r="Z83" s="42">
        <v>2</v>
      </c>
      <c r="AA83" s="42"/>
      <c r="AB83" s="42"/>
      <c r="AC83" s="42">
        <f t="shared" si="2"/>
        <v>8</v>
      </c>
      <c r="AD83" s="27">
        <f>+_xlfn.IFS(O83="Acumulado",R83+U83+X83+AA83,O83="Capacidad",R83,O83="Flujo",R83,O83="Reducción",R83,O83="Stock",R83)</f>
        <v>0</v>
      </c>
      <c r="AE83" s="149"/>
      <c r="AF83" s="46"/>
      <c r="AG83" s="48"/>
      <c r="AH83" s="27"/>
    </row>
    <row r="84" spans="1:34" s="40" customFormat="1" ht="63" x14ac:dyDescent="0.25">
      <c r="A84" s="146"/>
      <c r="B84" s="146"/>
      <c r="C84" s="146"/>
      <c r="D84" s="146"/>
      <c r="E84" s="146"/>
      <c r="F84" s="146"/>
      <c r="G84" s="146"/>
      <c r="H84" s="146"/>
      <c r="I84" s="146"/>
      <c r="J84" s="148"/>
      <c r="K84" s="148"/>
      <c r="L84" s="146"/>
      <c r="M84" s="55" t="s">
        <v>503</v>
      </c>
      <c r="N84" s="17" t="s">
        <v>504</v>
      </c>
      <c r="O84" s="27" t="s">
        <v>44</v>
      </c>
      <c r="P84" s="42">
        <v>2715</v>
      </c>
      <c r="Q84" s="42">
        <v>260</v>
      </c>
      <c r="R84" s="42">
        <v>0</v>
      </c>
      <c r="S84" s="42" t="s">
        <v>948</v>
      </c>
      <c r="T84" s="42">
        <v>260</v>
      </c>
      <c r="U84" s="42"/>
      <c r="V84" s="42"/>
      <c r="W84" s="42">
        <v>260</v>
      </c>
      <c r="X84" s="42"/>
      <c r="Y84" s="42"/>
      <c r="Z84" s="42">
        <v>260</v>
      </c>
      <c r="AA84" s="42"/>
      <c r="AB84" s="42"/>
      <c r="AC84" s="42">
        <f t="shared" si="2"/>
        <v>1040</v>
      </c>
      <c r="AD84" s="27">
        <f t="shared" si="3"/>
        <v>0</v>
      </c>
      <c r="AE84" s="146"/>
      <c r="AF84" s="48"/>
      <c r="AG84" s="48"/>
      <c r="AH84" s="27"/>
    </row>
    <row r="85" spans="1:34" s="40" customFormat="1" ht="47.25" x14ac:dyDescent="0.25">
      <c r="A85" s="145" t="s">
        <v>33</v>
      </c>
      <c r="B85" s="145" t="s">
        <v>120</v>
      </c>
      <c r="C85" s="145" t="s">
        <v>483</v>
      </c>
      <c r="D85" s="145" t="s">
        <v>416</v>
      </c>
      <c r="E85" s="145" t="s">
        <v>484</v>
      </c>
      <c r="F85" s="145" t="s">
        <v>507</v>
      </c>
      <c r="G85" s="145" t="s">
        <v>508</v>
      </c>
      <c r="H85" s="145" t="s">
        <v>123</v>
      </c>
      <c r="I85" s="145" t="s">
        <v>456</v>
      </c>
      <c r="J85" s="147"/>
      <c r="K85" s="147"/>
      <c r="L85" s="145"/>
      <c r="M85" s="55" t="s">
        <v>509</v>
      </c>
      <c r="N85" s="55" t="s">
        <v>510</v>
      </c>
      <c r="O85" s="27" t="s">
        <v>44</v>
      </c>
      <c r="P85" s="42">
        <v>140000</v>
      </c>
      <c r="Q85" s="42">
        <v>11000</v>
      </c>
      <c r="R85" s="42">
        <v>13605</v>
      </c>
      <c r="S85" s="42" t="s">
        <v>954</v>
      </c>
      <c r="T85" s="42">
        <v>11000</v>
      </c>
      <c r="U85" s="42"/>
      <c r="V85" s="42"/>
      <c r="W85" s="42">
        <v>11000</v>
      </c>
      <c r="X85" s="42"/>
      <c r="Y85" s="42"/>
      <c r="Z85" s="42">
        <v>11000</v>
      </c>
      <c r="AA85" s="42"/>
      <c r="AB85" s="42"/>
      <c r="AC85" s="42">
        <f t="shared" si="2"/>
        <v>44000</v>
      </c>
      <c r="AD85" s="27">
        <f t="shared" si="3"/>
        <v>13605</v>
      </c>
      <c r="AE85" s="145" t="s">
        <v>491</v>
      </c>
      <c r="AF85" s="48"/>
      <c r="AG85" s="48"/>
      <c r="AH85" s="27"/>
    </row>
    <row r="86" spans="1:34" s="40" customFormat="1" ht="63" x14ac:dyDescent="0.25">
      <c r="A86" s="149"/>
      <c r="B86" s="149"/>
      <c r="C86" s="149"/>
      <c r="D86" s="149"/>
      <c r="E86" s="149"/>
      <c r="F86" s="149"/>
      <c r="G86" s="149"/>
      <c r="H86" s="149"/>
      <c r="I86" s="149"/>
      <c r="J86" s="150"/>
      <c r="K86" s="150"/>
      <c r="L86" s="149"/>
      <c r="M86" s="55" t="s">
        <v>512</v>
      </c>
      <c r="N86" s="55" t="s">
        <v>955</v>
      </c>
      <c r="O86" s="27" t="s">
        <v>44</v>
      </c>
      <c r="P86" s="42">
        <v>0</v>
      </c>
      <c r="Q86" s="31">
        <v>600</v>
      </c>
      <c r="R86" s="42">
        <v>0</v>
      </c>
      <c r="S86" s="42" t="s">
        <v>948</v>
      </c>
      <c r="T86" s="69">
        <v>2600</v>
      </c>
      <c r="U86" s="42"/>
      <c r="V86" s="42"/>
      <c r="W86" s="69">
        <v>2650</v>
      </c>
      <c r="X86" s="42"/>
      <c r="Y86" s="42"/>
      <c r="Z86" s="69">
        <v>2650</v>
      </c>
      <c r="AA86" s="42"/>
      <c r="AB86" s="42"/>
      <c r="AC86" s="42">
        <f t="shared" si="2"/>
        <v>8500</v>
      </c>
      <c r="AD86" s="27">
        <f t="shared" si="3"/>
        <v>0</v>
      </c>
      <c r="AE86" s="149"/>
      <c r="AF86" s="46" t="s">
        <v>956</v>
      </c>
      <c r="AG86" s="46" t="s">
        <v>957</v>
      </c>
      <c r="AH86" s="46" t="s">
        <v>775</v>
      </c>
    </row>
    <row r="87" spans="1:34" s="40" customFormat="1" ht="47.25" x14ac:dyDescent="0.25">
      <c r="A87" s="146"/>
      <c r="B87" s="146"/>
      <c r="C87" s="146"/>
      <c r="D87" s="146"/>
      <c r="E87" s="146"/>
      <c r="F87" s="146"/>
      <c r="G87" s="146"/>
      <c r="H87" s="146"/>
      <c r="I87" s="146"/>
      <c r="J87" s="148"/>
      <c r="K87" s="148"/>
      <c r="L87" s="146"/>
      <c r="M87" s="55" t="s">
        <v>515</v>
      </c>
      <c r="N87" s="55" t="s">
        <v>958</v>
      </c>
      <c r="O87" s="27" t="s">
        <v>44</v>
      </c>
      <c r="P87" s="42">
        <v>0</v>
      </c>
      <c r="Q87" s="42">
        <v>200</v>
      </c>
      <c r="R87" s="42">
        <v>0</v>
      </c>
      <c r="S87" s="42" t="s">
        <v>959</v>
      </c>
      <c r="T87" s="42">
        <v>200</v>
      </c>
      <c r="U87" s="42"/>
      <c r="V87" s="42"/>
      <c r="W87" s="42">
        <v>200</v>
      </c>
      <c r="X87" s="42"/>
      <c r="Y87" s="42"/>
      <c r="Z87" s="42">
        <v>200</v>
      </c>
      <c r="AA87" s="42"/>
      <c r="AB87" s="42"/>
      <c r="AC87" s="42">
        <f t="shared" si="2"/>
        <v>800</v>
      </c>
      <c r="AD87" s="27">
        <f t="shared" si="3"/>
        <v>0</v>
      </c>
      <c r="AE87" s="146"/>
      <c r="AF87" s="46"/>
      <c r="AG87" s="48"/>
      <c r="AH87" s="27"/>
    </row>
    <row r="88" spans="1:34" s="40" customFormat="1" ht="110.25" x14ac:dyDescent="0.25">
      <c r="A88" s="66" t="s">
        <v>33</v>
      </c>
      <c r="B88" s="66" t="s">
        <v>120</v>
      </c>
      <c r="C88" s="66" t="s">
        <v>35</v>
      </c>
      <c r="D88" s="66" t="s">
        <v>416</v>
      </c>
      <c r="E88" s="66" t="s">
        <v>518</v>
      </c>
      <c r="F88" s="66" t="s">
        <v>519</v>
      </c>
      <c r="G88" s="66" t="s">
        <v>520</v>
      </c>
      <c r="H88" s="66" t="s">
        <v>123</v>
      </c>
      <c r="I88" s="66" t="s">
        <v>124</v>
      </c>
      <c r="J88" s="66"/>
      <c r="K88" s="66"/>
      <c r="L88" s="66"/>
      <c r="M88" s="41" t="s">
        <v>521</v>
      </c>
      <c r="N88" s="27" t="s">
        <v>522</v>
      </c>
      <c r="O88" s="27" t="s">
        <v>91</v>
      </c>
      <c r="P88" s="27">
        <v>5</v>
      </c>
      <c r="Q88" s="27">
        <v>19</v>
      </c>
      <c r="R88" s="52">
        <v>4</v>
      </c>
      <c r="S88" s="52" t="s">
        <v>960</v>
      </c>
      <c r="T88" s="27">
        <v>38</v>
      </c>
      <c r="U88" s="27"/>
      <c r="V88" s="27"/>
      <c r="W88" s="27">
        <v>57</v>
      </c>
      <c r="X88" s="27"/>
      <c r="Y88" s="27"/>
      <c r="Z88" s="27">
        <v>67</v>
      </c>
      <c r="AA88" s="27"/>
      <c r="AB88" s="27"/>
      <c r="AC88" s="27">
        <f t="shared" ref="AC88:AC122" si="4">+_xlfn.IFS(O88="Acumulado",Q88+T88+W88+Z88,O88="Capacidad",Z88,O88="Flujo",Z88,O88="Reducción",Z88,O88="Stock",Z88)</f>
        <v>67</v>
      </c>
      <c r="AD88" s="27">
        <f t="shared" si="3"/>
        <v>4</v>
      </c>
      <c r="AE88" s="66" t="s">
        <v>524</v>
      </c>
      <c r="AF88" s="48"/>
      <c r="AG88" s="46" t="s">
        <v>961</v>
      </c>
      <c r="AH88" s="27" t="s">
        <v>775</v>
      </c>
    </row>
    <row r="89" spans="1:34" s="40" customFormat="1" ht="141.75" x14ac:dyDescent="0.25">
      <c r="A89" s="145" t="s">
        <v>33</v>
      </c>
      <c r="B89" s="145" t="s">
        <v>120</v>
      </c>
      <c r="C89" s="145" t="s">
        <v>35</v>
      </c>
      <c r="D89" s="145" t="s">
        <v>416</v>
      </c>
      <c r="E89" s="145" t="s">
        <v>518</v>
      </c>
      <c r="F89" s="145" t="s">
        <v>535</v>
      </c>
      <c r="G89" s="145" t="s">
        <v>536</v>
      </c>
      <c r="H89" s="145" t="s">
        <v>123</v>
      </c>
      <c r="I89" s="145" t="s">
        <v>124</v>
      </c>
      <c r="J89" s="145"/>
      <c r="K89" s="145"/>
      <c r="L89" s="145"/>
      <c r="M89" s="27" t="s">
        <v>537</v>
      </c>
      <c r="N89" s="27" t="s">
        <v>538</v>
      </c>
      <c r="O89" s="27" t="s">
        <v>158</v>
      </c>
      <c r="P89" s="27">
        <v>0</v>
      </c>
      <c r="Q89" s="27">
        <v>1</v>
      </c>
      <c r="R89" s="27">
        <v>0.19</v>
      </c>
      <c r="S89" s="27" t="s">
        <v>962</v>
      </c>
      <c r="T89" s="27">
        <v>1</v>
      </c>
      <c r="U89" s="27"/>
      <c r="V89" s="27"/>
      <c r="W89" s="27">
        <v>1</v>
      </c>
      <c r="X89" s="27"/>
      <c r="Y89" s="27"/>
      <c r="Z89" s="27">
        <v>1</v>
      </c>
      <c r="AA89" s="27"/>
      <c r="AB89" s="27"/>
      <c r="AC89" s="27">
        <f t="shared" si="4"/>
        <v>1</v>
      </c>
      <c r="AD89" s="27">
        <f t="shared" si="3"/>
        <v>0.19</v>
      </c>
      <c r="AE89" s="145" t="s">
        <v>176</v>
      </c>
      <c r="AF89" s="46"/>
      <c r="AG89" s="46"/>
      <c r="AH89" s="27"/>
    </row>
    <row r="90" spans="1:34" s="40" customFormat="1" ht="110.25" x14ac:dyDescent="0.25">
      <c r="A90" s="149"/>
      <c r="B90" s="149"/>
      <c r="C90" s="149"/>
      <c r="D90" s="149"/>
      <c r="E90" s="149"/>
      <c r="F90" s="149"/>
      <c r="G90" s="149"/>
      <c r="H90" s="149"/>
      <c r="I90" s="149"/>
      <c r="J90" s="149"/>
      <c r="K90" s="149"/>
      <c r="L90" s="149"/>
      <c r="M90" s="27" t="s">
        <v>539</v>
      </c>
      <c r="N90" s="27" t="s">
        <v>540</v>
      </c>
      <c r="O90" s="27" t="s">
        <v>99</v>
      </c>
      <c r="P90" s="27">
        <v>0</v>
      </c>
      <c r="Q90" s="27">
        <v>82</v>
      </c>
      <c r="R90" s="27">
        <v>94</v>
      </c>
      <c r="S90" s="27" t="s">
        <v>963</v>
      </c>
      <c r="T90" s="27">
        <v>82</v>
      </c>
      <c r="U90" s="27"/>
      <c r="V90" s="27"/>
      <c r="W90" s="27">
        <v>82</v>
      </c>
      <c r="X90" s="27"/>
      <c r="Y90" s="27"/>
      <c r="Z90" s="27">
        <v>82</v>
      </c>
      <c r="AA90" s="27"/>
      <c r="AB90" s="27"/>
      <c r="AC90" s="27">
        <f t="shared" si="4"/>
        <v>82</v>
      </c>
      <c r="AD90" s="27">
        <f t="shared" si="3"/>
        <v>94</v>
      </c>
      <c r="AE90" s="149"/>
      <c r="AF90" s="46"/>
      <c r="AG90" s="46"/>
      <c r="AH90" s="27"/>
    </row>
    <row r="91" spans="1:34" s="40" customFormat="1" ht="94.5" x14ac:dyDescent="0.25">
      <c r="A91" s="146"/>
      <c r="B91" s="146"/>
      <c r="C91" s="146"/>
      <c r="D91" s="146"/>
      <c r="E91" s="146"/>
      <c r="F91" s="146"/>
      <c r="G91" s="146"/>
      <c r="H91" s="146"/>
      <c r="I91" s="146"/>
      <c r="J91" s="146"/>
      <c r="K91" s="146"/>
      <c r="L91" s="146"/>
      <c r="M91" s="27" t="s">
        <v>541</v>
      </c>
      <c r="N91" s="27" t="s">
        <v>542</v>
      </c>
      <c r="O91" s="27" t="s">
        <v>99</v>
      </c>
      <c r="P91" s="28">
        <v>0</v>
      </c>
      <c r="Q91" s="28">
        <v>1</v>
      </c>
      <c r="R91" s="25">
        <v>0.1</v>
      </c>
      <c r="S91" s="27" t="s">
        <v>964</v>
      </c>
      <c r="T91" s="28">
        <v>1</v>
      </c>
      <c r="U91" s="27"/>
      <c r="V91" s="27"/>
      <c r="W91" s="28">
        <v>1</v>
      </c>
      <c r="X91" s="27"/>
      <c r="Y91" s="27"/>
      <c r="Z91" s="28">
        <v>1</v>
      </c>
      <c r="AA91" s="27"/>
      <c r="AB91" s="27"/>
      <c r="AC91" s="25">
        <f t="shared" si="4"/>
        <v>1</v>
      </c>
      <c r="AD91" s="25">
        <f t="shared" si="3"/>
        <v>0.1</v>
      </c>
      <c r="AE91" s="146"/>
      <c r="AF91" s="46"/>
      <c r="AG91" s="46"/>
      <c r="AH91" s="27"/>
    </row>
    <row r="92" spans="1:34" s="40" customFormat="1" ht="63" x14ac:dyDescent="0.25">
      <c r="A92" s="145" t="s">
        <v>33</v>
      </c>
      <c r="B92" s="145" t="s">
        <v>552</v>
      </c>
      <c r="C92" s="145" t="s">
        <v>35</v>
      </c>
      <c r="D92" s="145" t="s">
        <v>553</v>
      </c>
      <c r="E92" s="145" t="s">
        <v>554</v>
      </c>
      <c r="F92" s="145" t="s">
        <v>555</v>
      </c>
      <c r="G92" s="145" t="s">
        <v>556</v>
      </c>
      <c r="H92" s="145" t="s">
        <v>965</v>
      </c>
      <c r="I92" s="145" t="s">
        <v>966</v>
      </c>
      <c r="J92" s="145"/>
      <c r="K92" s="145"/>
      <c r="L92" s="145"/>
      <c r="M92" s="27" t="s">
        <v>967</v>
      </c>
      <c r="N92" s="27" t="s">
        <v>968</v>
      </c>
      <c r="O92" s="27" t="s">
        <v>99</v>
      </c>
      <c r="P92" s="18">
        <v>1</v>
      </c>
      <c r="Q92" s="18">
        <v>1</v>
      </c>
      <c r="R92" s="27">
        <v>0.25</v>
      </c>
      <c r="S92" s="27" t="s">
        <v>969</v>
      </c>
      <c r="T92" s="18">
        <v>1</v>
      </c>
      <c r="U92" s="27"/>
      <c r="V92" s="27"/>
      <c r="W92" s="18">
        <v>1</v>
      </c>
      <c r="X92" s="27"/>
      <c r="Y92" s="27"/>
      <c r="Z92" s="18">
        <v>1</v>
      </c>
      <c r="AA92" s="27"/>
      <c r="AB92" s="27"/>
      <c r="AC92" s="27">
        <f t="shared" si="4"/>
        <v>1</v>
      </c>
      <c r="AD92" s="27">
        <f t="shared" si="3"/>
        <v>0.25</v>
      </c>
      <c r="AE92" s="145" t="s">
        <v>562</v>
      </c>
      <c r="AF92" s="46"/>
      <c r="AG92" s="46"/>
      <c r="AH92" s="27"/>
    </row>
    <row r="93" spans="1:34" s="40" customFormat="1" ht="47.25" x14ac:dyDescent="0.25">
      <c r="A93" s="149"/>
      <c r="B93" s="149"/>
      <c r="C93" s="149"/>
      <c r="D93" s="149"/>
      <c r="E93" s="149"/>
      <c r="F93" s="149"/>
      <c r="G93" s="149"/>
      <c r="H93" s="149"/>
      <c r="I93" s="149"/>
      <c r="J93" s="149"/>
      <c r="K93" s="149"/>
      <c r="L93" s="149"/>
      <c r="M93" s="27" t="s">
        <v>970</v>
      </c>
      <c r="N93" s="27" t="s">
        <v>971</v>
      </c>
      <c r="O93" s="27" t="s">
        <v>99</v>
      </c>
      <c r="P93" s="18">
        <v>1</v>
      </c>
      <c r="Q93" s="18">
        <v>1</v>
      </c>
      <c r="R93" s="27">
        <v>0.25</v>
      </c>
      <c r="S93" s="27" t="s">
        <v>972</v>
      </c>
      <c r="T93" s="18">
        <v>1</v>
      </c>
      <c r="U93" s="27"/>
      <c r="V93" s="27"/>
      <c r="W93" s="18">
        <v>1</v>
      </c>
      <c r="X93" s="27"/>
      <c r="Y93" s="27"/>
      <c r="Z93" s="18">
        <v>1</v>
      </c>
      <c r="AA93" s="27"/>
      <c r="AB93" s="27"/>
      <c r="AC93" s="27">
        <f t="shared" si="4"/>
        <v>1</v>
      </c>
      <c r="AD93" s="27">
        <f t="shared" si="3"/>
        <v>0.25</v>
      </c>
      <c r="AE93" s="149"/>
      <c r="AF93" s="46"/>
      <c r="AG93" s="46"/>
      <c r="AH93" s="27"/>
    </row>
    <row r="94" spans="1:34" s="40" customFormat="1" ht="31.5" x14ac:dyDescent="0.25">
      <c r="A94" s="149"/>
      <c r="B94" s="149"/>
      <c r="C94" s="149"/>
      <c r="D94" s="149"/>
      <c r="E94" s="149"/>
      <c r="F94" s="149"/>
      <c r="G94" s="149"/>
      <c r="H94" s="149"/>
      <c r="I94" s="149"/>
      <c r="J94" s="149"/>
      <c r="K94" s="149"/>
      <c r="L94" s="149"/>
      <c r="M94" s="27" t="s">
        <v>973</v>
      </c>
      <c r="N94" s="27" t="s">
        <v>974</v>
      </c>
      <c r="O94" s="27" t="s">
        <v>99</v>
      </c>
      <c r="P94" s="18">
        <v>1</v>
      </c>
      <c r="Q94" s="18">
        <v>1</v>
      </c>
      <c r="R94" s="27">
        <v>0.25</v>
      </c>
      <c r="S94" s="27" t="s">
        <v>975</v>
      </c>
      <c r="T94" s="18">
        <v>1</v>
      </c>
      <c r="U94" s="27"/>
      <c r="V94" s="27"/>
      <c r="W94" s="18">
        <v>1</v>
      </c>
      <c r="X94" s="27"/>
      <c r="Y94" s="27"/>
      <c r="Z94" s="18">
        <v>1</v>
      </c>
      <c r="AA94" s="27"/>
      <c r="AB94" s="27"/>
      <c r="AC94" s="27">
        <f t="shared" si="4"/>
        <v>1</v>
      </c>
      <c r="AD94" s="27">
        <f t="shared" si="3"/>
        <v>0.25</v>
      </c>
      <c r="AE94" s="149"/>
      <c r="AF94" s="46"/>
      <c r="AG94" s="46"/>
      <c r="AH94" s="27"/>
    </row>
    <row r="95" spans="1:34" s="40" customFormat="1" ht="31.5" x14ac:dyDescent="0.25">
      <c r="A95" s="149"/>
      <c r="B95" s="149"/>
      <c r="C95" s="149"/>
      <c r="D95" s="149"/>
      <c r="E95" s="149"/>
      <c r="F95" s="149"/>
      <c r="G95" s="149"/>
      <c r="H95" s="149"/>
      <c r="I95" s="149"/>
      <c r="J95" s="149"/>
      <c r="K95" s="149"/>
      <c r="L95" s="149"/>
      <c r="M95" s="27" t="s">
        <v>976</v>
      </c>
      <c r="N95" s="27" t="s">
        <v>977</v>
      </c>
      <c r="O95" s="27" t="s">
        <v>99</v>
      </c>
      <c r="P95" s="27">
        <v>4</v>
      </c>
      <c r="Q95" s="27">
        <v>4</v>
      </c>
      <c r="R95" s="27">
        <v>1</v>
      </c>
      <c r="S95" s="27" t="s">
        <v>978</v>
      </c>
      <c r="T95" s="27">
        <v>4</v>
      </c>
      <c r="U95" s="27"/>
      <c r="V95" s="27"/>
      <c r="W95" s="27">
        <v>4</v>
      </c>
      <c r="X95" s="27"/>
      <c r="Y95" s="27"/>
      <c r="Z95" s="27">
        <v>4</v>
      </c>
      <c r="AA95" s="27"/>
      <c r="AB95" s="27"/>
      <c r="AC95" s="27">
        <f t="shared" si="4"/>
        <v>4</v>
      </c>
      <c r="AD95" s="27">
        <f t="shared" si="3"/>
        <v>1</v>
      </c>
      <c r="AE95" s="149"/>
      <c r="AF95" s="46"/>
      <c r="AG95" s="46"/>
      <c r="AH95" s="27"/>
    </row>
    <row r="96" spans="1:34" s="40" customFormat="1" ht="31.5" x14ac:dyDescent="0.25">
      <c r="A96" s="149"/>
      <c r="B96" s="149"/>
      <c r="C96" s="149"/>
      <c r="D96" s="149"/>
      <c r="E96" s="149"/>
      <c r="F96" s="149"/>
      <c r="G96" s="149"/>
      <c r="H96" s="149"/>
      <c r="I96" s="149"/>
      <c r="J96" s="149"/>
      <c r="K96" s="149"/>
      <c r="L96" s="149"/>
      <c r="M96" s="27" t="s">
        <v>563</v>
      </c>
      <c r="N96" s="27" t="s">
        <v>564</v>
      </c>
      <c r="O96" s="27" t="s">
        <v>99</v>
      </c>
      <c r="P96" s="25">
        <v>1</v>
      </c>
      <c r="Q96" s="25">
        <v>1</v>
      </c>
      <c r="R96" s="25">
        <v>0.18</v>
      </c>
      <c r="S96" s="27" t="s">
        <v>979</v>
      </c>
      <c r="T96" s="25">
        <v>1</v>
      </c>
      <c r="U96" s="27"/>
      <c r="V96" s="27"/>
      <c r="W96" s="25">
        <v>1</v>
      </c>
      <c r="X96" s="27"/>
      <c r="Y96" s="27"/>
      <c r="Z96" s="25">
        <v>1</v>
      </c>
      <c r="AA96" s="27"/>
      <c r="AB96" s="27"/>
      <c r="AC96" s="25">
        <f t="shared" si="4"/>
        <v>1</v>
      </c>
      <c r="AD96" s="25">
        <f t="shared" si="3"/>
        <v>0.18</v>
      </c>
      <c r="AE96" s="149"/>
      <c r="AF96" s="46" t="s">
        <v>980</v>
      </c>
      <c r="AG96" s="46"/>
      <c r="AH96" s="27"/>
    </row>
    <row r="97" spans="1:34" s="40" customFormat="1" ht="31.5" x14ac:dyDescent="0.25">
      <c r="A97" s="146"/>
      <c r="B97" s="146"/>
      <c r="C97" s="146"/>
      <c r="D97" s="146"/>
      <c r="E97" s="146"/>
      <c r="F97" s="146"/>
      <c r="G97" s="146"/>
      <c r="H97" s="146"/>
      <c r="I97" s="146"/>
      <c r="J97" s="146"/>
      <c r="K97" s="146"/>
      <c r="L97" s="146"/>
      <c r="M97" s="27" t="s">
        <v>567</v>
      </c>
      <c r="N97" s="27" t="s">
        <v>568</v>
      </c>
      <c r="O97" s="27" t="s">
        <v>99</v>
      </c>
      <c r="P97" s="25">
        <v>1</v>
      </c>
      <c r="Q97" s="25">
        <v>1</v>
      </c>
      <c r="R97" s="25">
        <v>1</v>
      </c>
      <c r="S97" s="27" t="s">
        <v>981</v>
      </c>
      <c r="T97" s="25">
        <v>1</v>
      </c>
      <c r="U97" s="27"/>
      <c r="V97" s="27"/>
      <c r="W97" s="25">
        <v>1</v>
      </c>
      <c r="X97" s="27"/>
      <c r="Y97" s="27"/>
      <c r="Z97" s="25">
        <v>1</v>
      </c>
      <c r="AA97" s="27"/>
      <c r="AB97" s="27"/>
      <c r="AC97" s="25">
        <f t="shared" si="4"/>
        <v>1</v>
      </c>
      <c r="AD97" s="25">
        <f t="shared" si="3"/>
        <v>1</v>
      </c>
      <c r="AE97" s="146"/>
      <c r="AF97" s="46"/>
      <c r="AG97" s="46"/>
      <c r="AH97" s="27"/>
    </row>
    <row r="98" spans="1:34" s="40" customFormat="1" ht="63" x14ac:dyDescent="0.25">
      <c r="A98" s="145" t="s">
        <v>33</v>
      </c>
      <c r="B98" s="145" t="s">
        <v>552</v>
      </c>
      <c r="C98" s="145" t="s">
        <v>874</v>
      </c>
      <c r="D98" s="145" t="s">
        <v>571</v>
      </c>
      <c r="E98" s="145" t="s">
        <v>572</v>
      </c>
      <c r="F98" s="145" t="s">
        <v>573</v>
      </c>
      <c r="G98" s="145" t="s">
        <v>982</v>
      </c>
      <c r="H98" s="145" t="s">
        <v>983</v>
      </c>
      <c r="I98" s="145" t="s">
        <v>984</v>
      </c>
      <c r="J98" s="147">
        <v>27080</v>
      </c>
      <c r="K98" s="147">
        <v>897</v>
      </c>
      <c r="L98" s="145" t="s">
        <v>577</v>
      </c>
      <c r="M98" s="43" t="s">
        <v>985</v>
      </c>
      <c r="N98" s="74" t="s">
        <v>986</v>
      </c>
      <c r="O98" s="27" t="s">
        <v>99</v>
      </c>
      <c r="P98" s="34">
        <v>0.997</v>
      </c>
      <c r="Q98" s="34">
        <v>0.997</v>
      </c>
      <c r="R98" s="27">
        <v>99.96</v>
      </c>
      <c r="S98" s="27" t="s">
        <v>987</v>
      </c>
      <c r="T98" s="34">
        <v>0.997</v>
      </c>
      <c r="U98" s="27"/>
      <c r="V98" s="27"/>
      <c r="W98" s="34">
        <v>0.997</v>
      </c>
      <c r="X98" s="27"/>
      <c r="Y98" s="27"/>
      <c r="Z98" s="34">
        <v>0.997</v>
      </c>
      <c r="AA98" s="27"/>
      <c r="AB98" s="27"/>
      <c r="AC98" s="5">
        <f t="shared" si="4"/>
        <v>0.997</v>
      </c>
      <c r="AD98" s="27">
        <f t="shared" ref="AD98:AD122" si="5">+_xlfn.IFS(O98="Acumulado",R98+U98+X98+AA98,O98="Capacidad",R98,O98="Flujo",R98,O98="Reducción",R98,O98="Stock",R98)</f>
        <v>99.96</v>
      </c>
      <c r="AE98" s="145" t="s">
        <v>581</v>
      </c>
      <c r="AF98" s="46" t="s">
        <v>988</v>
      </c>
      <c r="AG98" s="27" t="s">
        <v>989</v>
      </c>
      <c r="AH98" s="27" t="s">
        <v>775</v>
      </c>
    </row>
    <row r="99" spans="1:34" s="40" customFormat="1" ht="78.75" x14ac:dyDescent="0.25">
      <c r="A99" s="146"/>
      <c r="B99" s="146"/>
      <c r="C99" s="146"/>
      <c r="D99" s="146"/>
      <c r="E99" s="146"/>
      <c r="F99" s="146"/>
      <c r="G99" s="146"/>
      <c r="H99" s="146"/>
      <c r="I99" s="146"/>
      <c r="J99" s="148"/>
      <c r="K99" s="148"/>
      <c r="L99" s="146"/>
      <c r="M99" s="43" t="s">
        <v>990</v>
      </c>
      <c r="N99" s="55" t="s">
        <v>991</v>
      </c>
      <c r="O99" s="27" t="s">
        <v>44</v>
      </c>
      <c r="P99" s="27">
        <v>1</v>
      </c>
      <c r="Q99" s="27">
        <v>1</v>
      </c>
      <c r="R99" s="27">
        <v>0</v>
      </c>
      <c r="S99" s="27" t="s">
        <v>992</v>
      </c>
      <c r="T99" s="27">
        <v>1</v>
      </c>
      <c r="U99" s="27"/>
      <c r="V99" s="27"/>
      <c r="W99" s="27">
        <v>1</v>
      </c>
      <c r="X99" s="27"/>
      <c r="Y99" s="27"/>
      <c r="Z99" s="27">
        <v>1</v>
      </c>
      <c r="AA99" s="27"/>
      <c r="AB99" s="27"/>
      <c r="AC99" s="27">
        <f t="shared" si="4"/>
        <v>4</v>
      </c>
      <c r="AD99" s="27">
        <f t="shared" si="5"/>
        <v>0</v>
      </c>
      <c r="AE99" s="146"/>
      <c r="AF99" s="46" t="s">
        <v>993</v>
      </c>
      <c r="AG99" s="46"/>
      <c r="AH99" s="27"/>
    </row>
    <row r="100" spans="1:34" s="40" customFormat="1" ht="78.75" x14ac:dyDescent="0.25">
      <c r="A100" s="27" t="s">
        <v>33</v>
      </c>
      <c r="B100" s="27" t="s">
        <v>552</v>
      </c>
      <c r="C100" s="27" t="s">
        <v>35</v>
      </c>
      <c r="D100" s="27" t="s">
        <v>571</v>
      </c>
      <c r="E100" s="4" t="s">
        <v>585</v>
      </c>
      <c r="F100" s="27" t="s">
        <v>586</v>
      </c>
      <c r="G100" s="27" t="s">
        <v>994</v>
      </c>
      <c r="H100" s="27" t="s">
        <v>995</v>
      </c>
      <c r="I100" s="27" t="s">
        <v>589</v>
      </c>
      <c r="J100" s="21"/>
      <c r="K100" s="21"/>
      <c r="L100" s="27"/>
      <c r="M100" s="27" t="s">
        <v>996</v>
      </c>
      <c r="N100" s="27" t="s">
        <v>591</v>
      </c>
      <c r="O100" s="27" t="s">
        <v>44</v>
      </c>
      <c r="P100" s="27">
        <v>1</v>
      </c>
      <c r="Q100" s="27">
        <v>1</v>
      </c>
      <c r="R100" s="27">
        <v>0</v>
      </c>
      <c r="S100" s="27" t="s">
        <v>997</v>
      </c>
      <c r="T100" s="27">
        <v>1</v>
      </c>
      <c r="U100" s="27"/>
      <c r="V100" s="27"/>
      <c r="W100" s="27">
        <v>1</v>
      </c>
      <c r="X100" s="27"/>
      <c r="Y100" s="27"/>
      <c r="Z100" s="27">
        <v>1</v>
      </c>
      <c r="AA100" s="27"/>
      <c r="AB100" s="27"/>
      <c r="AC100" s="27">
        <f t="shared" si="4"/>
        <v>4</v>
      </c>
      <c r="AD100" s="27">
        <f t="shared" si="5"/>
        <v>0</v>
      </c>
      <c r="AE100" s="27" t="s">
        <v>593</v>
      </c>
      <c r="AF100" s="51" t="s">
        <v>998</v>
      </c>
      <c r="AG100" s="46"/>
      <c r="AH100" s="27"/>
    </row>
    <row r="101" spans="1:34" s="40" customFormat="1" ht="78.75" x14ac:dyDescent="0.25">
      <c r="A101" s="27" t="s">
        <v>33</v>
      </c>
      <c r="B101" s="27" t="s">
        <v>552</v>
      </c>
      <c r="C101" s="27" t="s">
        <v>35</v>
      </c>
      <c r="D101" s="27" t="s">
        <v>571</v>
      </c>
      <c r="E101" s="4" t="s">
        <v>585</v>
      </c>
      <c r="F101" s="27" t="s">
        <v>999</v>
      </c>
      <c r="G101" s="27" t="s">
        <v>1000</v>
      </c>
      <c r="H101" s="27" t="s">
        <v>995</v>
      </c>
      <c r="I101" s="27" t="s">
        <v>589</v>
      </c>
      <c r="J101" s="21"/>
      <c r="K101" s="21"/>
      <c r="L101" s="27"/>
      <c r="M101" s="27" t="s">
        <v>1001</v>
      </c>
      <c r="N101" s="27" t="s">
        <v>591</v>
      </c>
      <c r="O101" s="27" t="s">
        <v>44</v>
      </c>
      <c r="P101" s="27">
        <v>1</v>
      </c>
      <c r="Q101" s="27">
        <v>1</v>
      </c>
      <c r="R101" s="27">
        <v>0</v>
      </c>
      <c r="S101" s="27" t="s">
        <v>997</v>
      </c>
      <c r="T101" s="27">
        <v>1</v>
      </c>
      <c r="U101" s="27"/>
      <c r="V101" s="27"/>
      <c r="W101" s="27">
        <v>1</v>
      </c>
      <c r="X101" s="27"/>
      <c r="Y101" s="27"/>
      <c r="Z101" s="27">
        <v>1</v>
      </c>
      <c r="AA101" s="27"/>
      <c r="AB101" s="27"/>
      <c r="AC101" s="27">
        <f t="shared" si="4"/>
        <v>4</v>
      </c>
      <c r="AD101" s="27">
        <f t="shared" si="5"/>
        <v>0</v>
      </c>
      <c r="AE101" s="27" t="s">
        <v>593</v>
      </c>
      <c r="AF101" s="51" t="s">
        <v>998</v>
      </c>
      <c r="AG101" s="46"/>
      <c r="AH101" s="27"/>
    </row>
    <row r="102" spans="1:34" s="40" customFormat="1" ht="94.5" x14ac:dyDescent="0.25">
      <c r="A102" s="27" t="s">
        <v>33</v>
      </c>
      <c r="B102" s="27" t="s">
        <v>552</v>
      </c>
      <c r="C102" s="27" t="s">
        <v>35</v>
      </c>
      <c r="D102" s="27" t="s">
        <v>571</v>
      </c>
      <c r="E102" s="4" t="s">
        <v>598</v>
      </c>
      <c r="F102" s="27" t="s">
        <v>599</v>
      </c>
      <c r="G102" s="27" t="s">
        <v>600</v>
      </c>
      <c r="H102" s="27" t="s">
        <v>601</v>
      </c>
      <c r="I102" s="27" t="s">
        <v>598</v>
      </c>
      <c r="J102" s="21"/>
      <c r="K102" s="21"/>
      <c r="L102" s="27"/>
      <c r="M102" s="43" t="s">
        <v>1002</v>
      </c>
      <c r="N102" s="55" t="s">
        <v>1003</v>
      </c>
      <c r="O102" s="27" t="s">
        <v>91</v>
      </c>
      <c r="P102" s="28">
        <v>0.3</v>
      </c>
      <c r="Q102" s="28">
        <v>0.5</v>
      </c>
      <c r="R102" s="25">
        <v>0.03</v>
      </c>
      <c r="S102" s="27" t="s">
        <v>1004</v>
      </c>
      <c r="T102" s="28">
        <v>0.7</v>
      </c>
      <c r="U102" s="27"/>
      <c r="V102" s="27"/>
      <c r="W102" s="28">
        <v>0.8</v>
      </c>
      <c r="X102" s="27"/>
      <c r="Y102" s="27"/>
      <c r="Z102" s="28">
        <v>1</v>
      </c>
      <c r="AA102" s="27"/>
      <c r="AB102" s="27"/>
      <c r="AC102" s="25">
        <f t="shared" si="4"/>
        <v>1</v>
      </c>
      <c r="AD102" s="25">
        <f t="shared" si="5"/>
        <v>0.03</v>
      </c>
      <c r="AE102" s="27" t="s">
        <v>562</v>
      </c>
      <c r="AF102" s="51" t="s">
        <v>1005</v>
      </c>
      <c r="AG102" s="46"/>
      <c r="AH102" s="27"/>
    </row>
    <row r="103" spans="1:34" s="40" customFormat="1" ht="31.5" x14ac:dyDescent="0.25">
      <c r="A103" s="145" t="s">
        <v>33</v>
      </c>
      <c r="B103" s="145" t="s">
        <v>552</v>
      </c>
      <c r="C103" s="145" t="s">
        <v>35</v>
      </c>
      <c r="D103" s="145" t="s">
        <v>571</v>
      </c>
      <c r="E103" s="145" t="s">
        <v>585</v>
      </c>
      <c r="F103" s="145" t="s">
        <v>1006</v>
      </c>
      <c r="G103" s="145" t="s">
        <v>1007</v>
      </c>
      <c r="H103" s="145" t="s">
        <v>610</v>
      </c>
      <c r="I103" s="145" t="s">
        <v>611</v>
      </c>
      <c r="J103" s="145"/>
      <c r="K103" s="145"/>
      <c r="L103" s="145"/>
      <c r="M103" s="27" t="s">
        <v>1008</v>
      </c>
      <c r="N103" s="27" t="s">
        <v>613</v>
      </c>
      <c r="O103" s="27" t="s">
        <v>158</v>
      </c>
      <c r="P103" s="62">
        <v>1</v>
      </c>
      <c r="Q103" s="62">
        <v>1</v>
      </c>
      <c r="R103" s="28">
        <v>0.25</v>
      </c>
      <c r="S103" s="35" t="s">
        <v>1009</v>
      </c>
      <c r="T103" s="62">
        <v>1</v>
      </c>
      <c r="U103" s="27"/>
      <c r="V103" s="27"/>
      <c r="W103" s="62">
        <v>1</v>
      </c>
      <c r="X103" s="27"/>
      <c r="Y103" s="27"/>
      <c r="Z103" s="62">
        <v>1</v>
      </c>
      <c r="AA103" s="27"/>
      <c r="AB103" s="27"/>
      <c r="AC103" s="25">
        <f t="shared" si="4"/>
        <v>1</v>
      </c>
      <c r="AD103" s="25">
        <f t="shared" si="5"/>
        <v>0.25</v>
      </c>
      <c r="AE103" s="145" t="s">
        <v>615</v>
      </c>
      <c r="AF103" s="46"/>
      <c r="AG103" s="46"/>
      <c r="AH103" s="27"/>
    </row>
    <row r="104" spans="1:34" s="40" customFormat="1" ht="78.75" x14ac:dyDescent="0.25">
      <c r="A104" s="149"/>
      <c r="B104" s="149"/>
      <c r="C104" s="149"/>
      <c r="D104" s="149"/>
      <c r="E104" s="149"/>
      <c r="F104" s="149"/>
      <c r="G104" s="149"/>
      <c r="H104" s="149"/>
      <c r="I104" s="149"/>
      <c r="J104" s="149"/>
      <c r="K104" s="149"/>
      <c r="L104" s="149"/>
      <c r="M104" s="27" t="s">
        <v>1010</v>
      </c>
      <c r="N104" s="27" t="s">
        <v>617</v>
      </c>
      <c r="O104" s="27" t="s">
        <v>44</v>
      </c>
      <c r="P104" s="54">
        <v>0</v>
      </c>
      <c r="Q104" s="54">
        <v>2</v>
      </c>
      <c r="R104" s="27">
        <v>1</v>
      </c>
      <c r="S104" s="35" t="s">
        <v>1011</v>
      </c>
      <c r="T104" s="54">
        <v>1</v>
      </c>
      <c r="U104" s="27"/>
      <c r="V104" s="27"/>
      <c r="W104" s="54">
        <v>0</v>
      </c>
      <c r="X104" s="27"/>
      <c r="Y104" s="27"/>
      <c r="Z104" s="54">
        <v>0</v>
      </c>
      <c r="AA104" s="27"/>
      <c r="AB104" s="27"/>
      <c r="AC104" s="27">
        <f t="shared" si="4"/>
        <v>3</v>
      </c>
      <c r="AD104" s="27">
        <f t="shared" si="5"/>
        <v>1</v>
      </c>
      <c r="AE104" s="149"/>
      <c r="AF104" s="46"/>
      <c r="AG104" s="46"/>
      <c r="AH104" s="27"/>
    </row>
    <row r="105" spans="1:34" s="40" customFormat="1" ht="157.5" x14ac:dyDescent="0.25">
      <c r="A105" s="149"/>
      <c r="B105" s="149"/>
      <c r="C105" s="149"/>
      <c r="D105" s="149"/>
      <c r="E105" s="149"/>
      <c r="F105" s="149"/>
      <c r="G105" s="149"/>
      <c r="H105" s="149"/>
      <c r="I105" s="149"/>
      <c r="J105" s="149"/>
      <c r="K105" s="149"/>
      <c r="L105" s="149"/>
      <c r="M105" s="27" t="s">
        <v>1012</v>
      </c>
      <c r="N105" s="27" t="s">
        <v>1013</v>
      </c>
      <c r="O105" s="27" t="s">
        <v>91</v>
      </c>
      <c r="P105" s="54">
        <v>0</v>
      </c>
      <c r="Q105" s="54">
        <v>15</v>
      </c>
      <c r="R105" s="54">
        <v>15</v>
      </c>
      <c r="S105" s="26" t="s">
        <v>1014</v>
      </c>
      <c r="T105" s="54">
        <v>15</v>
      </c>
      <c r="U105" s="27"/>
      <c r="V105" s="27"/>
      <c r="W105" s="54">
        <v>15</v>
      </c>
      <c r="X105" s="27"/>
      <c r="Y105" s="27"/>
      <c r="Z105" s="54">
        <v>0</v>
      </c>
      <c r="AA105" s="27"/>
      <c r="AB105" s="27"/>
      <c r="AC105" s="27">
        <f>+_xlfn.IFS(O105="Acumulado",Q105+T105+W105+Z105,O105="Capacidad",W105,O105="Flujo",W105,O105="Reducción",W105,O105="Stock",W105)</f>
        <v>15</v>
      </c>
      <c r="AD105" s="27">
        <f t="shared" si="5"/>
        <v>15</v>
      </c>
      <c r="AE105" s="149"/>
      <c r="AF105" s="46"/>
      <c r="AG105" s="46"/>
      <c r="AH105" s="27"/>
    </row>
    <row r="106" spans="1:34" s="40" customFormat="1" ht="47.25" x14ac:dyDescent="0.25">
      <c r="A106" s="146"/>
      <c r="B106" s="146"/>
      <c r="C106" s="146"/>
      <c r="D106" s="146"/>
      <c r="E106" s="146"/>
      <c r="F106" s="146"/>
      <c r="G106" s="146"/>
      <c r="H106" s="146"/>
      <c r="I106" s="146"/>
      <c r="J106" s="146"/>
      <c r="K106" s="146"/>
      <c r="L106" s="146"/>
      <c r="M106" s="27" t="s">
        <v>1015</v>
      </c>
      <c r="N106" s="27" t="s">
        <v>623</v>
      </c>
      <c r="O106" s="27" t="s">
        <v>44</v>
      </c>
      <c r="P106" s="54">
        <v>11</v>
      </c>
      <c r="Q106" s="54">
        <v>4</v>
      </c>
      <c r="R106" s="27">
        <v>1</v>
      </c>
      <c r="S106" s="35" t="s">
        <v>1016</v>
      </c>
      <c r="T106" s="54">
        <v>4</v>
      </c>
      <c r="U106" s="27"/>
      <c r="V106" s="27"/>
      <c r="W106" s="54">
        <v>4</v>
      </c>
      <c r="X106" s="27"/>
      <c r="Y106" s="27"/>
      <c r="Z106" s="54">
        <v>4</v>
      </c>
      <c r="AA106" s="27"/>
      <c r="AB106" s="27"/>
      <c r="AC106" s="27">
        <f t="shared" si="4"/>
        <v>16</v>
      </c>
      <c r="AD106" s="27">
        <f t="shared" si="5"/>
        <v>1</v>
      </c>
      <c r="AE106" s="146"/>
      <c r="AF106" s="46"/>
      <c r="AG106" s="46"/>
      <c r="AH106" s="27"/>
    </row>
    <row r="107" spans="1:34" s="40" customFormat="1" ht="110.25" x14ac:dyDescent="0.25">
      <c r="A107" s="27" t="s">
        <v>33</v>
      </c>
      <c r="B107" s="27" t="s">
        <v>552</v>
      </c>
      <c r="C107" s="27" t="s">
        <v>35</v>
      </c>
      <c r="D107" s="27" t="s">
        <v>571</v>
      </c>
      <c r="E107" s="4" t="s">
        <v>585</v>
      </c>
      <c r="F107" s="27" t="s">
        <v>625</v>
      </c>
      <c r="G107" s="27" t="s">
        <v>626</v>
      </c>
      <c r="H107" s="27" t="s">
        <v>1017</v>
      </c>
      <c r="I107" s="27" t="s">
        <v>628</v>
      </c>
      <c r="J107" s="21"/>
      <c r="K107" s="21"/>
      <c r="L107" s="27"/>
      <c r="M107" s="27" t="s">
        <v>629</v>
      </c>
      <c r="N107" s="27" t="s">
        <v>630</v>
      </c>
      <c r="O107" s="27" t="s">
        <v>99</v>
      </c>
      <c r="P107" s="25">
        <v>1</v>
      </c>
      <c r="Q107" s="28">
        <v>1</v>
      </c>
      <c r="R107" s="34">
        <v>0.215</v>
      </c>
      <c r="S107" s="27" t="s">
        <v>1018</v>
      </c>
      <c r="T107" s="28">
        <v>1</v>
      </c>
      <c r="U107" s="27"/>
      <c r="V107" s="27"/>
      <c r="W107" s="28">
        <v>1</v>
      </c>
      <c r="X107" s="27"/>
      <c r="Y107" s="27"/>
      <c r="Z107" s="28">
        <v>1</v>
      </c>
      <c r="AA107" s="27"/>
      <c r="AB107" s="27"/>
      <c r="AC107" s="25">
        <f t="shared" si="4"/>
        <v>1</v>
      </c>
      <c r="AD107" s="25">
        <f t="shared" si="5"/>
        <v>0.215</v>
      </c>
      <c r="AE107" s="27" t="s">
        <v>632</v>
      </c>
      <c r="AF107" s="46" t="s">
        <v>1019</v>
      </c>
      <c r="AG107" s="46"/>
      <c r="AH107" s="27"/>
    </row>
    <row r="108" spans="1:34" s="40" customFormat="1" ht="47.25" x14ac:dyDescent="0.25">
      <c r="A108" s="27" t="s">
        <v>33</v>
      </c>
      <c r="B108" s="27" t="s">
        <v>552</v>
      </c>
      <c r="C108" s="27" t="s">
        <v>35</v>
      </c>
      <c r="D108" s="27" t="s">
        <v>571</v>
      </c>
      <c r="E108" s="4" t="s">
        <v>1020</v>
      </c>
      <c r="F108" s="27" t="s">
        <v>634</v>
      </c>
      <c r="G108" s="27" t="s">
        <v>635</v>
      </c>
      <c r="H108" s="27" t="s">
        <v>1021</v>
      </c>
      <c r="I108" s="27" t="s">
        <v>637</v>
      </c>
      <c r="J108" s="21"/>
      <c r="K108" s="21"/>
      <c r="L108" s="27"/>
      <c r="M108" s="27" t="s">
        <v>638</v>
      </c>
      <c r="N108" s="27" t="s">
        <v>639</v>
      </c>
      <c r="O108" s="27" t="s">
        <v>158</v>
      </c>
      <c r="P108" s="28">
        <v>1</v>
      </c>
      <c r="Q108" s="28">
        <v>1</v>
      </c>
      <c r="R108" s="25">
        <v>0.1</v>
      </c>
      <c r="S108" s="27" t="s">
        <v>1022</v>
      </c>
      <c r="T108" s="28">
        <v>1</v>
      </c>
      <c r="U108" s="27"/>
      <c r="V108" s="27"/>
      <c r="W108" s="28">
        <v>1</v>
      </c>
      <c r="X108" s="27"/>
      <c r="Y108" s="27"/>
      <c r="Z108" s="28">
        <v>1</v>
      </c>
      <c r="AA108" s="27"/>
      <c r="AB108" s="27"/>
      <c r="AC108" s="25">
        <f t="shared" si="4"/>
        <v>1</v>
      </c>
      <c r="AD108" s="27">
        <f t="shared" si="5"/>
        <v>0.1</v>
      </c>
      <c r="AE108" s="27" t="s">
        <v>562</v>
      </c>
      <c r="AF108" s="46" t="s">
        <v>1005</v>
      </c>
      <c r="AG108" s="46"/>
      <c r="AH108" s="27"/>
    </row>
    <row r="109" spans="1:34" s="40" customFormat="1" ht="78.75" x14ac:dyDescent="0.25">
      <c r="A109" s="145" t="s">
        <v>33</v>
      </c>
      <c r="B109" s="145" t="s">
        <v>552</v>
      </c>
      <c r="C109" s="145" t="s">
        <v>35</v>
      </c>
      <c r="D109" s="145" t="s">
        <v>644</v>
      </c>
      <c r="E109" s="145" t="s">
        <v>645</v>
      </c>
      <c r="F109" s="145" t="s">
        <v>1023</v>
      </c>
      <c r="G109" s="145" t="s">
        <v>647</v>
      </c>
      <c r="H109" s="145" t="s">
        <v>648</v>
      </c>
      <c r="I109" s="145" t="s">
        <v>649</v>
      </c>
      <c r="J109" s="145"/>
      <c r="K109" s="145"/>
      <c r="L109" s="145"/>
      <c r="M109" s="45" t="s">
        <v>650</v>
      </c>
      <c r="N109" s="30" t="s">
        <v>651</v>
      </c>
      <c r="O109" s="27" t="s">
        <v>44</v>
      </c>
      <c r="P109" s="27">
        <v>1</v>
      </c>
      <c r="Q109" s="41">
        <v>4</v>
      </c>
      <c r="R109" s="27">
        <v>1</v>
      </c>
      <c r="S109" s="28" t="s">
        <v>1024</v>
      </c>
      <c r="T109" s="41">
        <v>4</v>
      </c>
      <c r="U109" s="41"/>
      <c r="V109" s="41"/>
      <c r="W109" s="41">
        <v>4</v>
      </c>
      <c r="X109" s="41"/>
      <c r="Y109" s="41"/>
      <c r="Z109" s="41">
        <v>4</v>
      </c>
      <c r="AA109" s="41"/>
      <c r="AB109" s="41"/>
      <c r="AC109" s="41">
        <f t="shared" si="4"/>
        <v>16</v>
      </c>
      <c r="AD109" s="27">
        <f t="shared" si="5"/>
        <v>1</v>
      </c>
      <c r="AE109" s="145" t="s">
        <v>653</v>
      </c>
      <c r="AF109" s="46" t="s">
        <v>1025</v>
      </c>
      <c r="AG109" s="46" t="s">
        <v>1026</v>
      </c>
      <c r="AH109" s="27" t="s">
        <v>775</v>
      </c>
    </row>
    <row r="110" spans="1:34" s="40" customFormat="1" ht="71.45" customHeight="1" x14ac:dyDescent="0.25">
      <c r="A110" s="146"/>
      <c r="B110" s="146"/>
      <c r="C110" s="146"/>
      <c r="D110" s="146"/>
      <c r="E110" s="146"/>
      <c r="F110" s="146"/>
      <c r="G110" s="146"/>
      <c r="H110" s="146"/>
      <c r="I110" s="146"/>
      <c r="J110" s="146"/>
      <c r="K110" s="146"/>
      <c r="L110" s="146"/>
      <c r="M110" s="45" t="s">
        <v>654</v>
      </c>
      <c r="N110" s="30" t="s">
        <v>655</v>
      </c>
      <c r="O110" s="27" t="s">
        <v>44</v>
      </c>
      <c r="P110" s="27">
        <v>1</v>
      </c>
      <c r="Q110" s="41">
        <v>4</v>
      </c>
      <c r="R110" s="27">
        <v>1</v>
      </c>
      <c r="S110" s="28" t="s">
        <v>1027</v>
      </c>
      <c r="T110" s="41">
        <v>4</v>
      </c>
      <c r="U110" s="41"/>
      <c r="V110" s="41"/>
      <c r="W110" s="41">
        <v>4</v>
      </c>
      <c r="X110" s="41"/>
      <c r="Y110" s="41"/>
      <c r="Z110" s="41">
        <v>4</v>
      </c>
      <c r="AA110" s="41"/>
      <c r="AB110" s="41"/>
      <c r="AC110" s="41">
        <f t="shared" si="4"/>
        <v>16</v>
      </c>
      <c r="AD110" s="27">
        <f t="shared" si="5"/>
        <v>1</v>
      </c>
      <c r="AE110" s="146"/>
      <c r="AF110" s="46" t="s">
        <v>1025</v>
      </c>
      <c r="AG110" s="46" t="s">
        <v>1028</v>
      </c>
      <c r="AH110" s="27" t="s">
        <v>775</v>
      </c>
    </row>
    <row r="111" spans="1:34" s="40" customFormat="1" ht="78.75" x14ac:dyDescent="0.25">
      <c r="A111" s="27" t="s">
        <v>33</v>
      </c>
      <c r="B111" s="27" t="s">
        <v>552</v>
      </c>
      <c r="C111" s="27" t="s">
        <v>35</v>
      </c>
      <c r="D111" s="27" t="s">
        <v>644</v>
      </c>
      <c r="E111" s="4" t="s">
        <v>657</v>
      </c>
      <c r="F111" s="27" t="s">
        <v>658</v>
      </c>
      <c r="G111" s="27" t="s">
        <v>659</v>
      </c>
      <c r="H111" s="27" t="s">
        <v>1029</v>
      </c>
      <c r="I111" s="27" t="s">
        <v>1030</v>
      </c>
      <c r="J111" s="21"/>
      <c r="K111" s="21"/>
      <c r="L111" s="27"/>
      <c r="M111" s="27" t="s">
        <v>661</v>
      </c>
      <c r="N111" s="27" t="s">
        <v>662</v>
      </c>
      <c r="O111" s="27" t="s">
        <v>158</v>
      </c>
      <c r="P111" s="27">
        <v>1</v>
      </c>
      <c r="Q111" s="27">
        <v>1</v>
      </c>
      <c r="R111" s="27">
        <v>0.25</v>
      </c>
      <c r="S111" s="27" t="s">
        <v>1031</v>
      </c>
      <c r="T111" s="27">
        <v>1</v>
      </c>
      <c r="U111" s="27"/>
      <c r="V111" s="27"/>
      <c r="W111" s="27">
        <v>1</v>
      </c>
      <c r="X111" s="27"/>
      <c r="Y111" s="27"/>
      <c r="Z111" s="27">
        <v>1</v>
      </c>
      <c r="AA111" s="27"/>
      <c r="AB111" s="27"/>
      <c r="AC111" s="27">
        <f t="shared" si="4"/>
        <v>1</v>
      </c>
      <c r="AD111" s="27">
        <f t="shared" si="5"/>
        <v>0.25</v>
      </c>
      <c r="AE111" s="27" t="s">
        <v>160</v>
      </c>
      <c r="AF111" s="46"/>
      <c r="AG111" s="46"/>
      <c r="AH111" s="27"/>
    </row>
    <row r="112" spans="1:34" s="40" customFormat="1" ht="78.75" x14ac:dyDescent="0.25">
      <c r="A112" s="27" t="s">
        <v>33</v>
      </c>
      <c r="B112" s="27" t="s">
        <v>552</v>
      </c>
      <c r="C112" s="27" t="s">
        <v>35</v>
      </c>
      <c r="D112" s="27" t="s">
        <v>644</v>
      </c>
      <c r="E112" s="4" t="s">
        <v>1032</v>
      </c>
      <c r="F112" s="27" t="s">
        <v>676</v>
      </c>
      <c r="G112" s="27" t="s">
        <v>1033</v>
      </c>
      <c r="H112" s="27" t="s">
        <v>678</v>
      </c>
      <c r="I112" s="27" t="s">
        <v>1034</v>
      </c>
      <c r="J112" s="21"/>
      <c r="K112" s="21"/>
      <c r="L112" s="27"/>
      <c r="M112" s="27" t="s">
        <v>1035</v>
      </c>
      <c r="N112" s="27" t="s">
        <v>1036</v>
      </c>
      <c r="O112" s="27" t="s">
        <v>44</v>
      </c>
      <c r="P112" s="27">
        <v>1</v>
      </c>
      <c r="Q112" s="27">
        <v>1</v>
      </c>
      <c r="R112" s="27">
        <v>1</v>
      </c>
      <c r="S112" s="27" t="s">
        <v>1037</v>
      </c>
      <c r="T112" s="27">
        <v>1</v>
      </c>
      <c r="U112" s="27"/>
      <c r="V112" s="27"/>
      <c r="W112" s="27">
        <v>1</v>
      </c>
      <c r="X112" s="27"/>
      <c r="Y112" s="27"/>
      <c r="Z112" s="27">
        <v>1</v>
      </c>
      <c r="AA112" s="27"/>
      <c r="AB112" s="27"/>
      <c r="AC112" s="27">
        <f t="shared" si="4"/>
        <v>4</v>
      </c>
      <c r="AD112" s="27">
        <f t="shared" si="5"/>
        <v>1</v>
      </c>
      <c r="AE112" s="27" t="s">
        <v>683</v>
      </c>
      <c r="AF112" s="46"/>
      <c r="AG112" s="46"/>
      <c r="AH112" s="27"/>
    </row>
    <row r="113" spans="1:34" s="40" customFormat="1" ht="47.25" x14ac:dyDescent="0.25">
      <c r="A113" s="145" t="s">
        <v>33</v>
      </c>
      <c r="B113" s="145" t="s">
        <v>552</v>
      </c>
      <c r="C113" s="145" t="s">
        <v>684</v>
      </c>
      <c r="D113" s="145" t="s">
        <v>644</v>
      </c>
      <c r="E113" s="145" t="s">
        <v>685</v>
      </c>
      <c r="F113" s="145" t="s">
        <v>1038</v>
      </c>
      <c r="G113" s="145" t="s">
        <v>1039</v>
      </c>
      <c r="H113" s="145" t="s">
        <v>688</v>
      </c>
      <c r="I113" s="145" t="s">
        <v>1040</v>
      </c>
      <c r="J113" s="145"/>
      <c r="K113" s="145"/>
      <c r="L113" s="145"/>
      <c r="M113" s="55" t="s">
        <v>690</v>
      </c>
      <c r="N113" s="55" t="s">
        <v>691</v>
      </c>
      <c r="O113" s="27" t="s">
        <v>44</v>
      </c>
      <c r="P113" s="28">
        <v>0</v>
      </c>
      <c r="Q113" s="28">
        <v>0.2</v>
      </c>
      <c r="R113" s="28">
        <v>0.05</v>
      </c>
      <c r="S113" s="27" t="s">
        <v>1041</v>
      </c>
      <c r="T113" s="28">
        <v>0.4</v>
      </c>
      <c r="U113" s="27"/>
      <c r="V113" s="27"/>
      <c r="W113" s="28">
        <v>0.4</v>
      </c>
      <c r="X113" s="27"/>
      <c r="Y113" s="27"/>
      <c r="Z113" s="28">
        <v>0</v>
      </c>
      <c r="AA113" s="27"/>
      <c r="AB113" s="27"/>
      <c r="AC113" s="25">
        <f t="shared" si="4"/>
        <v>1</v>
      </c>
      <c r="AD113" s="25">
        <f t="shared" si="5"/>
        <v>0.05</v>
      </c>
      <c r="AE113" s="145" t="s">
        <v>693</v>
      </c>
      <c r="AF113" s="48"/>
      <c r="AG113" s="48"/>
      <c r="AH113" s="27"/>
    </row>
    <row r="114" spans="1:34" s="40" customFormat="1" ht="31.5" x14ac:dyDescent="0.25">
      <c r="A114" s="146"/>
      <c r="B114" s="146"/>
      <c r="C114" s="146"/>
      <c r="D114" s="146"/>
      <c r="E114" s="146"/>
      <c r="F114" s="146"/>
      <c r="G114" s="146"/>
      <c r="H114" s="146"/>
      <c r="I114" s="146"/>
      <c r="J114" s="146"/>
      <c r="K114" s="146"/>
      <c r="L114" s="146"/>
      <c r="M114" s="43" t="s">
        <v>694</v>
      </c>
      <c r="N114" s="55" t="s">
        <v>1042</v>
      </c>
      <c r="O114" s="27" t="s">
        <v>91</v>
      </c>
      <c r="P114" s="28">
        <v>0</v>
      </c>
      <c r="Q114" s="28">
        <v>0.7</v>
      </c>
      <c r="R114" s="28">
        <v>0.05</v>
      </c>
      <c r="S114" s="27" t="s">
        <v>1043</v>
      </c>
      <c r="T114" s="28">
        <v>0.8</v>
      </c>
      <c r="U114" s="27"/>
      <c r="V114" s="27"/>
      <c r="W114" s="28">
        <v>0.9</v>
      </c>
      <c r="X114" s="27"/>
      <c r="Y114" s="27"/>
      <c r="Z114" s="28">
        <v>1</v>
      </c>
      <c r="AA114" s="27"/>
      <c r="AB114" s="27"/>
      <c r="AC114" s="25">
        <f t="shared" si="4"/>
        <v>1</v>
      </c>
      <c r="AD114" s="25">
        <f t="shared" si="5"/>
        <v>0.05</v>
      </c>
      <c r="AE114" s="146"/>
      <c r="AF114" s="48"/>
      <c r="AG114" s="46"/>
      <c r="AH114" s="27"/>
    </row>
    <row r="115" spans="1:34" s="40" customFormat="1" ht="63" x14ac:dyDescent="0.25">
      <c r="A115" s="27" t="s">
        <v>33</v>
      </c>
      <c r="B115" s="27" t="s">
        <v>552</v>
      </c>
      <c r="C115" s="27" t="s">
        <v>35</v>
      </c>
      <c r="D115" s="27" t="s">
        <v>644</v>
      </c>
      <c r="E115" s="4" t="s">
        <v>697</v>
      </c>
      <c r="F115" s="27" t="s">
        <v>1044</v>
      </c>
      <c r="G115" s="27" t="s">
        <v>699</v>
      </c>
      <c r="H115" s="27" t="s">
        <v>87</v>
      </c>
      <c r="I115" s="27" t="s">
        <v>637</v>
      </c>
      <c r="J115" s="21">
        <v>3288</v>
      </c>
      <c r="K115" s="21">
        <v>0</v>
      </c>
      <c r="L115" s="27" t="s">
        <v>1045</v>
      </c>
      <c r="M115" s="43" t="s">
        <v>702</v>
      </c>
      <c r="N115" s="55" t="s">
        <v>1046</v>
      </c>
      <c r="O115" s="27" t="s">
        <v>99</v>
      </c>
      <c r="P115" s="28">
        <v>0</v>
      </c>
      <c r="Q115" s="28">
        <v>1</v>
      </c>
      <c r="R115" s="25">
        <v>0</v>
      </c>
      <c r="S115" s="27" t="s">
        <v>1047</v>
      </c>
      <c r="T115" s="28">
        <v>0</v>
      </c>
      <c r="U115" s="27"/>
      <c r="V115" s="27"/>
      <c r="W115" s="28">
        <v>0</v>
      </c>
      <c r="X115" s="27"/>
      <c r="Y115" s="27"/>
      <c r="Z115" s="28">
        <v>0</v>
      </c>
      <c r="AA115" s="27"/>
      <c r="AB115" s="27"/>
      <c r="AC115" s="25">
        <f>+_xlfn.IFS(O115="Acumulado",Q115+T115+W115+Z115,O115="Capacidad",Q115,O115="Flujo",Q115,O115="Reducción",Q115,O115="Stock",Q115)</f>
        <v>1</v>
      </c>
      <c r="AD115" s="27">
        <f t="shared" si="5"/>
        <v>0</v>
      </c>
      <c r="AE115" s="27" t="s">
        <v>562</v>
      </c>
      <c r="AF115" s="27" t="s">
        <v>1005</v>
      </c>
      <c r="AG115" s="46"/>
      <c r="AH115" s="27"/>
    </row>
    <row r="116" spans="1:34" s="40" customFormat="1" ht="94.5" x14ac:dyDescent="0.25">
      <c r="A116" s="27" t="s">
        <v>33</v>
      </c>
      <c r="B116" s="27" t="s">
        <v>552</v>
      </c>
      <c r="C116" s="27" t="s">
        <v>705</v>
      </c>
      <c r="D116" s="27" t="s">
        <v>644</v>
      </c>
      <c r="E116" s="4" t="s">
        <v>657</v>
      </c>
      <c r="F116" s="27" t="s">
        <v>706</v>
      </c>
      <c r="G116" s="27" t="s">
        <v>707</v>
      </c>
      <c r="H116" s="27" t="s">
        <v>123</v>
      </c>
      <c r="I116" s="27" t="s">
        <v>1030</v>
      </c>
      <c r="J116" s="21"/>
      <c r="K116" s="21"/>
      <c r="L116" s="27"/>
      <c r="M116" s="27" t="s">
        <v>1048</v>
      </c>
      <c r="N116" s="27" t="s">
        <v>1049</v>
      </c>
      <c r="O116" s="27" t="s">
        <v>158</v>
      </c>
      <c r="P116" s="28">
        <v>1</v>
      </c>
      <c r="Q116" s="28">
        <v>1</v>
      </c>
      <c r="R116" s="25">
        <v>0.15659999999999999</v>
      </c>
      <c r="S116" s="27" t="s">
        <v>1050</v>
      </c>
      <c r="T116" s="28">
        <v>1</v>
      </c>
      <c r="U116" s="27"/>
      <c r="V116" s="27"/>
      <c r="W116" s="28">
        <v>1</v>
      </c>
      <c r="X116" s="27"/>
      <c r="Y116" s="27"/>
      <c r="Z116" s="28">
        <v>1</v>
      </c>
      <c r="AA116" s="27"/>
      <c r="AB116" s="27"/>
      <c r="AC116" s="25">
        <f t="shared" si="4"/>
        <v>1</v>
      </c>
      <c r="AD116" s="25">
        <f t="shared" si="5"/>
        <v>0.15659999999999999</v>
      </c>
      <c r="AE116" s="27" t="s">
        <v>562</v>
      </c>
      <c r="AF116" s="27"/>
      <c r="AG116" s="46"/>
      <c r="AH116" s="27"/>
    </row>
    <row r="117" spans="1:34" ht="189" x14ac:dyDescent="0.25">
      <c r="A117" s="27" t="s">
        <v>33</v>
      </c>
      <c r="B117" s="27" t="s">
        <v>552</v>
      </c>
      <c r="C117" s="27" t="s">
        <v>712</v>
      </c>
      <c r="D117" s="27" t="s">
        <v>644</v>
      </c>
      <c r="E117" s="4" t="s">
        <v>697</v>
      </c>
      <c r="F117" s="27" t="s">
        <v>713</v>
      </c>
      <c r="G117" s="27" t="s">
        <v>714</v>
      </c>
      <c r="H117" s="27" t="s">
        <v>87</v>
      </c>
      <c r="I117" s="27" t="s">
        <v>1030</v>
      </c>
      <c r="J117" s="21">
        <v>3641</v>
      </c>
      <c r="K117" s="21">
        <v>208</v>
      </c>
      <c r="L117" s="27" t="s">
        <v>1051</v>
      </c>
      <c r="M117" s="55" t="s">
        <v>1052</v>
      </c>
      <c r="N117" s="55" t="s">
        <v>1053</v>
      </c>
      <c r="O117" s="27" t="s">
        <v>44</v>
      </c>
      <c r="P117" s="27">
        <v>1</v>
      </c>
      <c r="Q117" s="27">
        <v>1</v>
      </c>
      <c r="R117" s="27">
        <v>1</v>
      </c>
      <c r="S117" s="27" t="s">
        <v>1054</v>
      </c>
      <c r="T117" s="27">
        <v>1</v>
      </c>
      <c r="U117" s="27"/>
      <c r="V117" s="27"/>
      <c r="W117" s="27">
        <v>1</v>
      </c>
      <c r="X117" s="27"/>
      <c r="Y117" s="27"/>
      <c r="Z117" s="27">
        <v>1</v>
      </c>
      <c r="AA117" s="27"/>
      <c r="AB117" s="27"/>
      <c r="AC117" s="27">
        <f t="shared" si="4"/>
        <v>4</v>
      </c>
      <c r="AD117" s="27">
        <f t="shared" si="5"/>
        <v>1</v>
      </c>
      <c r="AE117" s="27" t="s">
        <v>562</v>
      </c>
      <c r="AF117" s="44"/>
      <c r="AG117" s="46"/>
      <c r="AH117" s="44"/>
    </row>
    <row r="118" spans="1:34" ht="189" x14ac:dyDescent="0.25">
      <c r="A118" s="27" t="s">
        <v>33</v>
      </c>
      <c r="B118" s="27" t="s">
        <v>552</v>
      </c>
      <c r="C118" s="27" t="s">
        <v>719</v>
      </c>
      <c r="D118" s="27" t="s">
        <v>644</v>
      </c>
      <c r="E118" s="4" t="s">
        <v>1032</v>
      </c>
      <c r="F118" s="27" t="s">
        <v>720</v>
      </c>
      <c r="G118" s="27" t="s">
        <v>721</v>
      </c>
      <c r="H118" s="27" t="s">
        <v>1055</v>
      </c>
      <c r="I118" s="27" t="s">
        <v>1030</v>
      </c>
      <c r="J118" s="21"/>
      <c r="K118" s="21"/>
      <c r="L118" s="27"/>
      <c r="M118" s="55" t="s">
        <v>1056</v>
      </c>
      <c r="N118" s="55" t="s">
        <v>723</v>
      </c>
      <c r="O118" s="27" t="s">
        <v>44</v>
      </c>
      <c r="P118" s="27">
        <v>1</v>
      </c>
      <c r="Q118" s="27">
        <v>1</v>
      </c>
      <c r="R118" s="27">
        <v>1</v>
      </c>
      <c r="S118" s="27" t="s">
        <v>1057</v>
      </c>
      <c r="T118" s="27">
        <v>1</v>
      </c>
      <c r="U118" s="27"/>
      <c r="V118" s="27"/>
      <c r="W118" s="27">
        <v>1</v>
      </c>
      <c r="X118" s="27"/>
      <c r="Y118" s="27"/>
      <c r="Z118" s="27">
        <v>1</v>
      </c>
      <c r="AA118" s="27"/>
      <c r="AB118" s="27"/>
      <c r="AC118" s="27">
        <f t="shared" si="4"/>
        <v>4</v>
      </c>
      <c r="AD118" s="27">
        <f t="shared" si="5"/>
        <v>1</v>
      </c>
      <c r="AE118" s="27" t="s">
        <v>725</v>
      </c>
      <c r="AF118" s="44"/>
      <c r="AG118" s="46"/>
      <c r="AH118" s="44"/>
    </row>
    <row r="119" spans="1:34" ht="78.75" x14ac:dyDescent="0.25">
      <c r="A119" s="27" t="s">
        <v>33</v>
      </c>
      <c r="B119" s="27" t="s">
        <v>552</v>
      </c>
      <c r="C119" s="27" t="s">
        <v>35</v>
      </c>
      <c r="D119" s="27" t="s">
        <v>726</v>
      </c>
      <c r="E119" s="27" t="s">
        <v>727</v>
      </c>
      <c r="F119" s="27" t="s">
        <v>728</v>
      </c>
      <c r="G119" s="27" t="s">
        <v>729</v>
      </c>
      <c r="H119" s="27" t="s">
        <v>700</v>
      </c>
      <c r="I119" s="27" t="s">
        <v>730</v>
      </c>
      <c r="J119" s="21"/>
      <c r="K119" s="21"/>
      <c r="L119" s="27"/>
      <c r="M119" s="55" t="s">
        <v>731</v>
      </c>
      <c r="N119" s="55" t="s">
        <v>1058</v>
      </c>
      <c r="O119" s="27" t="s">
        <v>99</v>
      </c>
      <c r="P119" s="28">
        <v>1</v>
      </c>
      <c r="Q119" s="28">
        <v>1</v>
      </c>
      <c r="R119" s="34">
        <v>0.14499999999999999</v>
      </c>
      <c r="S119" s="27" t="s">
        <v>1059</v>
      </c>
      <c r="T119" s="28">
        <v>1</v>
      </c>
      <c r="U119" s="27"/>
      <c r="V119" s="27"/>
      <c r="W119" s="28">
        <v>1</v>
      </c>
      <c r="X119" s="27"/>
      <c r="Y119" s="27"/>
      <c r="Z119" s="28">
        <v>1</v>
      </c>
      <c r="AA119" s="27"/>
      <c r="AB119" s="27"/>
      <c r="AC119" s="25">
        <f t="shared" si="4"/>
        <v>1</v>
      </c>
      <c r="AD119" s="29">
        <f t="shared" si="5"/>
        <v>0.14499999999999999</v>
      </c>
      <c r="AE119" s="27" t="s">
        <v>734</v>
      </c>
      <c r="AF119" s="44"/>
      <c r="AG119" s="46"/>
      <c r="AH119" s="44"/>
    </row>
    <row r="120" spans="1:34" ht="78.75" x14ac:dyDescent="0.25">
      <c r="A120" s="145" t="s">
        <v>33</v>
      </c>
      <c r="B120" s="145" t="s">
        <v>552</v>
      </c>
      <c r="C120" s="145" t="s">
        <v>35</v>
      </c>
      <c r="D120" s="145" t="s">
        <v>735</v>
      </c>
      <c r="E120" s="145" t="s">
        <v>1020</v>
      </c>
      <c r="F120" s="145" t="s">
        <v>736</v>
      </c>
      <c r="G120" s="145" t="s">
        <v>737</v>
      </c>
      <c r="H120" s="145" t="s">
        <v>1060</v>
      </c>
      <c r="I120" s="145" t="s">
        <v>1061</v>
      </c>
      <c r="J120" s="147">
        <v>23330</v>
      </c>
      <c r="K120" s="147">
        <v>1440</v>
      </c>
      <c r="L120" s="145" t="s">
        <v>1062</v>
      </c>
      <c r="M120" s="43" t="s">
        <v>741</v>
      </c>
      <c r="N120" s="55" t="s">
        <v>742</v>
      </c>
      <c r="O120" s="27" t="s">
        <v>158</v>
      </c>
      <c r="P120" s="28">
        <v>1</v>
      </c>
      <c r="Q120" s="28">
        <v>1</v>
      </c>
      <c r="R120" s="25">
        <v>0.25</v>
      </c>
      <c r="S120" s="27" t="s">
        <v>1063</v>
      </c>
      <c r="T120" s="28">
        <v>1</v>
      </c>
      <c r="U120" s="27"/>
      <c r="V120" s="27"/>
      <c r="W120" s="28">
        <v>1</v>
      </c>
      <c r="X120" s="27"/>
      <c r="Y120" s="27"/>
      <c r="Z120" s="28">
        <v>1</v>
      </c>
      <c r="AA120" s="27"/>
      <c r="AB120" s="27"/>
      <c r="AC120" s="25">
        <f t="shared" si="4"/>
        <v>1</v>
      </c>
      <c r="AD120" s="25">
        <f t="shared" si="5"/>
        <v>0.25</v>
      </c>
      <c r="AE120" s="145" t="s">
        <v>725</v>
      </c>
      <c r="AF120" s="44"/>
      <c r="AG120" s="46"/>
      <c r="AH120" s="44"/>
    </row>
    <row r="121" spans="1:34" ht="31.5" x14ac:dyDescent="0.25">
      <c r="A121" s="146"/>
      <c r="B121" s="146"/>
      <c r="C121" s="146"/>
      <c r="D121" s="146"/>
      <c r="E121" s="146"/>
      <c r="F121" s="146"/>
      <c r="G121" s="146"/>
      <c r="H121" s="146"/>
      <c r="I121" s="146"/>
      <c r="J121" s="148"/>
      <c r="K121" s="148"/>
      <c r="L121" s="146"/>
      <c r="M121" s="43" t="s">
        <v>744</v>
      </c>
      <c r="N121" s="55" t="s">
        <v>745</v>
      </c>
      <c r="O121" s="27" t="s">
        <v>44</v>
      </c>
      <c r="P121" s="27">
        <v>12</v>
      </c>
      <c r="Q121" s="27">
        <v>12</v>
      </c>
      <c r="R121" s="27">
        <v>3</v>
      </c>
      <c r="S121" s="27" t="s">
        <v>1064</v>
      </c>
      <c r="T121" s="27">
        <v>12</v>
      </c>
      <c r="U121" s="27"/>
      <c r="V121" s="27"/>
      <c r="W121" s="27">
        <v>12</v>
      </c>
      <c r="X121" s="27"/>
      <c r="Y121" s="27"/>
      <c r="Z121" s="27">
        <v>12</v>
      </c>
      <c r="AA121" s="27"/>
      <c r="AB121" s="27"/>
      <c r="AC121" s="27">
        <f t="shared" si="4"/>
        <v>48</v>
      </c>
      <c r="AD121" s="27">
        <f t="shared" si="5"/>
        <v>3</v>
      </c>
      <c r="AE121" s="146"/>
      <c r="AF121" s="44"/>
      <c r="AG121" s="46"/>
      <c r="AH121" s="44"/>
    </row>
    <row r="122" spans="1:34" ht="110.25" x14ac:dyDescent="0.25">
      <c r="A122" s="27" t="s">
        <v>33</v>
      </c>
      <c r="B122" s="27" t="s">
        <v>552</v>
      </c>
      <c r="C122" s="27" t="s">
        <v>35</v>
      </c>
      <c r="D122" s="27" t="s">
        <v>735</v>
      </c>
      <c r="E122" s="27" t="s">
        <v>1032</v>
      </c>
      <c r="F122" s="27" t="s">
        <v>747</v>
      </c>
      <c r="G122" s="27" t="s">
        <v>748</v>
      </c>
      <c r="H122" s="27" t="s">
        <v>678</v>
      </c>
      <c r="I122" s="27" t="s">
        <v>749</v>
      </c>
      <c r="J122" s="21">
        <v>2412</v>
      </c>
      <c r="K122" s="21">
        <v>48</v>
      </c>
      <c r="L122" s="27" t="s">
        <v>750</v>
      </c>
      <c r="M122" s="43" t="s">
        <v>1065</v>
      </c>
      <c r="N122" s="55" t="s">
        <v>752</v>
      </c>
      <c r="O122" s="27" t="s">
        <v>44</v>
      </c>
      <c r="P122" s="27">
        <v>54</v>
      </c>
      <c r="Q122" s="41">
        <v>57</v>
      </c>
      <c r="R122" s="27">
        <v>8</v>
      </c>
      <c r="S122" s="24" t="s">
        <v>1066</v>
      </c>
      <c r="T122" s="27">
        <v>60</v>
      </c>
      <c r="U122" s="27"/>
      <c r="V122" s="27"/>
      <c r="W122" s="27">
        <v>61</v>
      </c>
      <c r="X122" s="27"/>
      <c r="Y122" s="27"/>
      <c r="Z122" s="27">
        <v>61</v>
      </c>
      <c r="AA122" s="27"/>
      <c r="AB122" s="27"/>
      <c r="AC122" s="27">
        <f t="shared" si="4"/>
        <v>239</v>
      </c>
      <c r="AD122" s="27">
        <f t="shared" si="5"/>
        <v>8</v>
      </c>
      <c r="AE122" s="27" t="s">
        <v>725</v>
      </c>
      <c r="AF122" s="44"/>
      <c r="AG122" s="18" t="s">
        <v>1067</v>
      </c>
      <c r="AH122" s="27" t="s">
        <v>775</v>
      </c>
    </row>
    <row r="123" spans="1:34" ht="25.5" x14ac:dyDescent="0.25">
      <c r="J123" s="50">
        <f>SUM(J8:J122)</f>
        <v>843022</v>
      </c>
      <c r="K123" s="50">
        <f>SUM(K8:K122)</f>
        <v>30836</v>
      </c>
    </row>
  </sheetData>
  <autoFilter ref="A7:AH123" xr:uid="{00000000-0009-0000-0000-000005000000}"/>
  <mergeCells count="260">
    <mergeCell ref="G8:G10"/>
    <mergeCell ref="H8:H10"/>
    <mergeCell ref="I8:I10"/>
    <mergeCell ref="J8:J10"/>
    <mergeCell ref="K8:K10"/>
    <mergeCell ref="L8:L10"/>
    <mergeCell ref="A8:A10"/>
    <mergeCell ref="B8:B10"/>
    <mergeCell ref="C8:C10"/>
    <mergeCell ref="D8:D10"/>
    <mergeCell ref="E8:E10"/>
    <mergeCell ref="F8:F10"/>
    <mergeCell ref="AE12:AE13"/>
    <mergeCell ref="AH12:AH13"/>
    <mergeCell ref="A17:A18"/>
    <mergeCell ref="B17:B18"/>
    <mergeCell ref="C17:C18"/>
    <mergeCell ref="D17:D18"/>
    <mergeCell ref="E17:E18"/>
    <mergeCell ref="F17:F18"/>
    <mergeCell ref="G17:G18"/>
    <mergeCell ref="H17:H18"/>
    <mergeCell ref="G12:G13"/>
    <mergeCell ref="H12:H13"/>
    <mergeCell ref="I12:I13"/>
    <mergeCell ref="J12:J13"/>
    <mergeCell ref="K12:K13"/>
    <mergeCell ref="L12:L13"/>
    <mergeCell ref="A12:A13"/>
    <mergeCell ref="B12:B13"/>
    <mergeCell ref="C12:C13"/>
    <mergeCell ref="D12:D13"/>
    <mergeCell ref="E12:E13"/>
    <mergeCell ref="F12:F13"/>
    <mergeCell ref="I17:I18"/>
    <mergeCell ref="J17:J18"/>
    <mergeCell ref="F20:F24"/>
    <mergeCell ref="G20:G24"/>
    <mergeCell ref="H20:H24"/>
    <mergeCell ref="K17:K18"/>
    <mergeCell ref="L17:L18"/>
    <mergeCell ref="AE17:AE18"/>
    <mergeCell ref="A20:A24"/>
    <mergeCell ref="B20:B24"/>
    <mergeCell ref="C20:C24"/>
    <mergeCell ref="D20:D24"/>
    <mergeCell ref="E20:E24"/>
    <mergeCell ref="L20:L24"/>
    <mergeCell ref="AE20:AE24"/>
    <mergeCell ref="I20:I24"/>
    <mergeCell ref="J20:J24"/>
    <mergeCell ref="K20:K24"/>
    <mergeCell ref="AE26:AE28"/>
    <mergeCell ref="A29:A31"/>
    <mergeCell ref="B29:B31"/>
    <mergeCell ref="C29:C31"/>
    <mergeCell ref="D29:D31"/>
    <mergeCell ref="E29:E31"/>
    <mergeCell ref="L29:L31"/>
    <mergeCell ref="AE29:AE31"/>
    <mergeCell ref="I29:I31"/>
    <mergeCell ref="J29:J31"/>
    <mergeCell ref="K29:K31"/>
    <mergeCell ref="A26:A28"/>
    <mergeCell ref="B26:B28"/>
    <mergeCell ref="C26:C28"/>
    <mergeCell ref="D26:D28"/>
    <mergeCell ref="E26:E28"/>
    <mergeCell ref="F26:F28"/>
    <mergeCell ref="G26:G28"/>
    <mergeCell ref="H26:H28"/>
    <mergeCell ref="G32:G41"/>
    <mergeCell ref="H32:H41"/>
    <mergeCell ref="F29:F31"/>
    <mergeCell ref="G29:G31"/>
    <mergeCell ref="H29:H31"/>
    <mergeCell ref="I26:I28"/>
    <mergeCell ref="J26:J28"/>
    <mergeCell ref="K26:K28"/>
    <mergeCell ref="L26:L28"/>
    <mergeCell ref="F43:F45"/>
    <mergeCell ref="G43:G45"/>
    <mergeCell ref="H43:H45"/>
    <mergeCell ref="I32:I41"/>
    <mergeCell ref="J32:J41"/>
    <mergeCell ref="K32:K41"/>
    <mergeCell ref="L32:L41"/>
    <mergeCell ref="AE32:AE41"/>
    <mergeCell ref="A43:A45"/>
    <mergeCell ref="B43:B45"/>
    <mergeCell ref="C43:C45"/>
    <mergeCell ref="D43:D45"/>
    <mergeCell ref="E43:E45"/>
    <mergeCell ref="L43:L45"/>
    <mergeCell ref="AE43:AE45"/>
    <mergeCell ref="I43:I45"/>
    <mergeCell ref="J43:J45"/>
    <mergeCell ref="K43:K45"/>
    <mergeCell ref="A32:A41"/>
    <mergeCell ref="B32:B41"/>
    <mergeCell ref="C32:C41"/>
    <mergeCell ref="D32:D41"/>
    <mergeCell ref="E32:E41"/>
    <mergeCell ref="F32:F41"/>
    <mergeCell ref="AE57:AE59"/>
    <mergeCell ref="A63:A72"/>
    <mergeCell ref="B63:B72"/>
    <mergeCell ref="C63:C72"/>
    <mergeCell ref="D63:D72"/>
    <mergeCell ref="E63:E72"/>
    <mergeCell ref="L63:L72"/>
    <mergeCell ref="AE63:AE72"/>
    <mergeCell ref="I63:I72"/>
    <mergeCell ref="J63:J72"/>
    <mergeCell ref="K63:K72"/>
    <mergeCell ref="A57:A59"/>
    <mergeCell ref="B57:B59"/>
    <mergeCell ref="C57:C59"/>
    <mergeCell ref="D57:D59"/>
    <mergeCell ref="E57:E59"/>
    <mergeCell ref="F57:F59"/>
    <mergeCell ref="G57:G59"/>
    <mergeCell ref="H57:H59"/>
    <mergeCell ref="G73:G78"/>
    <mergeCell ref="H73:H78"/>
    <mergeCell ref="F63:F72"/>
    <mergeCell ref="G63:G72"/>
    <mergeCell ref="H63:H72"/>
    <mergeCell ref="I57:I59"/>
    <mergeCell ref="J57:J59"/>
    <mergeCell ref="K57:K59"/>
    <mergeCell ref="L57:L59"/>
    <mergeCell ref="F79:F84"/>
    <mergeCell ref="G79:G84"/>
    <mergeCell ref="H79:H84"/>
    <mergeCell ref="I73:I78"/>
    <mergeCell ref="J73:J78"/>
    <mergeCell ref="K73:K78"/>
    <mergeCell ref="L73:L78"/>
    <mergeCell ref="AE73:AE78"/>
    <mergeCell ref="A79:A84"/>
    <mergeCell ref="B79:B84"/>
    <mergeCell ref="C79:C84"/>
    <mergeCell ref="D79:D84"/>
    <mergeCell ref="E79:E84"/>
    <mergeCell ref="L79:L84"/>
    <mergeCell ref="AE79:AE84"/>
    <mergeCell ref="I79:I84"/>
    <mergeCell ref="J79:J84"/>
    <mergeCell ref="K79:K84"/>
    <mergeCell ref="A73:A78"/>
    <mergeCell ref="B73:B78"/>
    <mergeCell ref="C73:C78"/>
    <mergeCell ref="D73:D78"/>
    <mergeCell ref="E73:E78"/>
    <mergeCell ref="F73:F78"/>
    <mergeCell ref="AE85:AE87"/>
    <mergeCell ref="A89:A91"/>
    <mergeCell ref="B89:B91"/>
    <mergeCell ref="C89:C91"/>
    <mergeCell ref="D89:D91"/>
    <mergeCell ref="E89:E91"/>
    <mergeCell ref="L89:L91"/>
    <mergeCell ref="AE89:AE91"/>
    <mergeCell ref="I89:I91"/>
    <mergeCell ref="J89:J91"/>
    <mergeCell ref="K89:K91"/>
    <mergeCell ref="A85:A87"/>
    <mergeCell ref="B85:B87"/>
    <mergeCell ref="C85:C87"/>
    <mergeCell ref="D85:D87"/>
    <mergeCell ref="E85:E87"/>
    <mergeCell ref="F85:F87"/>
    <mergeCell ref="G85:G87"/>
    <mergeCell ref="H85:H87"/>
    <mergeCell ref="G92:G97"/>
    <mergeCell ref="H92:H97"/>
    <mergeCell ref="F89:F91"/>
    <mergeCell ref="G89:G91"/>
    <mergeCell ref="H89:H91"/>
    <mergeCell ref="I85:I87"/>
    <mergeCell ref="J85:J87"/>
    <mergeCell ref="K85:K87"/>
    <mergeCell ref="L85:L87"/>
    <mergeCell ref="F98:F99"/>
    <mergeCell ref="G98:G99"/>
    <mergeCell ref="H98:H99"/>
    <mergeCell ref="I92:I97"/>
    <mergeCell ref="J92:J97"/>
    <mergeCell ref="K92:K97"/>
    <mergeCell ref="L92:L97"/>
    <mergeCell ref="AE92:AE97"/>
    <mergeCell ref="A98:A99"/>
    <mergeCell ref="B98:B99"/>
    <mergeCell ref="C98:C99"/>
    <mergeCell ref="D98:D99"/>
    <mergeCell ref="E98:E99"/>
    <mergeCell ref="L98:L99"/>
    <mergeCell ref="AE98:AE99"/>
    <mergeCell ref="I98:I99"/>
    <mergeCell ref="J98:J99"/>
    <mergeCell ref="K98:K99"/>
    <mergeCell ref="A92:A97"/>
    <mergeCell ref="B92:B97"/>
    <mergeCell ref="C92:C97"/>
    <mergeCell ref="D92:D97"/>
    <mergeCell ref="E92:E97"/>
    <mergeCell ref="F92:F97"/>
    <mergeCell ref="I103:I106"/>
    <mergeCell ref="J103:J106"/>
    <mergeCell ref="K103:K106"/>
    <mergeCell ref="L103:L106"/>
    <mergeCell ref="AE103:AE106"/>
    <mergeCell ref="A109:A110"/>
    <mergeCell ref="B109:B110"/>
    <mergeCell ref="C109:C110"/>
    <mergeCell ref="D109:D110"/>
    <mergeCell ref="E109:E110"/>
    <mergeCell ref="A103:A106"/>
    <mergeCell ref="B103:B106"/>
    <mergeCell ref="C103:C106"/>
    <mergeCell ref="D103:D106"/>
    <mergeCell ref="E103:E106"/>
    <mergeCell ref="F103:F106"/>
    <mergeCell ref="G103:G106"/>
    <mergeCell ref="H103:H106"/>
    <mergeCell ref="A120:A121"/>
    <mergeCell ref="B120:B121"/>
    <mergeCell ref="C120:C121"/>
    <mergeCell ref="D120:D121"/>
    <mergeCell ref="E120:E121"/>
    <mergeCell ref="L109:L110"/>
    <mergeCell ref="AE109:AE110"/>
    <mergeCell ref="A113:A114"/>
    <mergeCell ref="B113:B114"/>
    <mergeCell ref="C113:C114"/>
    <mergeCell ref="D113:D114"/>
    <mergeCell ref="E113:E114"/>
    <mergeCell ref="F113:F114"/>
    <mergeCell ref="G113:G114"/>
    <mergeCell ref="H113:H114"/>
    <mergeCell ref="F109:F110"/>
    <mergeCell ref="G109:G110"/>
    <mergeCell ref="H109:H110"/>
    <mergeCell ref="I109:I110"/>
    <mergeCell ref="J109:J110"/>
    <mergeCell ref="K109:K110"/>
    <mergeCell ref="L120:L121"/>
    <mergeCell ref="AE120:AE121"/>
    <mergeCell ref="F120:F121"/>
    <mergeCell ref="AE113:AE114"/>
    <mergeCell ref="G120:G121"/>
    <mergeCell ref="H120:H121"/>
    <mergeCell ref="I120:I121"/>
    <mergeCell ref="J120:J121"/>
    <mergeCell ref="K120:K121"/>
    <mergeCell ref="I113:I114"/>
    <mergeCell ref="J113:J114"/>
    <mergeCell ref="K113:K114"/>
    <mergeCell ref="L113:L114"/>
  </mergeCells>
  <printOptions horizontalCentered="1" verticalCentered="1"/>
  <pageMargins left="0.39370078740157483" right="0.39370078740157483" top="0.39370078740157483" bottom="0.39370078740157483" header="0.39370078740157483" footer="0.31496062992125984"/>
  <pageSetup paperSize="5" scale="17" fitToHeight="0" orientation="landscape" r:id="rId1"/>
  <rowBreaks count="7" manualBreakCount="7">
    <brk id="19" max="33" man="1"/>
    <brk id="47" max="33" man="1"/>
    <brk id="54" max="33" man="1"/>
    <brk id="72" max="33" man="1"/>
    <brk id="88" max="33" man="1"/>
    <brk id="106" max="33" man="1"/>
    <brk id="116" max="3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'Lista Desplegable'!$A$2:$A$6</xm:f>
          </x14:formula1>
          <xm:sqref>O8:O122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9"/>
  <sheetViews>
    <sheetView zoomScale="60" zoomScaleNormal="60" workbookViewId="0">
      <selection activeCell="L2" sqref="L2"/>
    </sheetView>
  </sheetViews>
  <sheetFormatPr baseColWidth="10" defaultColWidth="11.42578125" defaultRowHeight="15" x14ac:dyDescent="0.25"/>
  <cols>
    <col min="2" max="2" width="24.42578125" customWidth="1"/>
    <col min="3" max="3" width="15.140625" customWidth="1"/>
    <col min="4" max="4" width="32.28515625" customWidth="1"/>
    <col min="5" max="5" width="29.5703125" customWidth="1"/>
    <col min="6" max="6" width="27.85546875" customWidth="1"/>
    <col min="7" max="7" width="24.140625" customWidth="1"/>
    <col min="12" max="12" width="15.7109375" customWidth="1"/>
    <col min="13" max="13" width="21.28515625" customWidth="1"/>
    <col min="14" max="14" width="23.42578125" customWidth="1"/>
  </cols>
  <sheetData>
    <row r="1" spans="1:14" ht="63" x14ac:dyDescent="0.25">
      <c r="A1" s="53" t="s">
        <v>1068</v>
      </c>
      <c r="B1" s="53" t="s">
        <v>1069</v>
      </c>
      <c r="C1" s="53" t="s">
        <v>1070</v>
      </c>
      <c r="D1" s="53" t="s">
        <v>1071</v>
      </c>
      <c r="E1" s="53" t="s">
        <v>1072</v>
      </c>
      <c r="F1" s="53" t="s">
        <v>1073</v>
      </c>
      <c r="G1" s="53" t="s">
        <v>1074</v>
      </c>
      <c r="H1" s="53" t="s">
        <v>18</v>
      </c>
      <c r="I1" s="53" t="s">
        <v>1075</v>
      </c>
      <c r="J1" s="53" t="s">
        <v>1076</v>
      </c>
      <c r="K1" s="53" t="s">
        <v>1077</v>
      </c>
      <c r="L1" s="64" t="s">
        <v>1078</v>
      </c>
      <c r="M1" s="64" t="s">
        <v>1079</v>
      </c>
      <c r="N1" s="64" t="s">
        <v>1080</v>
      </c>
    </row>
    <row r="2" spans="1:14" ht="94.5" x14ac:dyDescent="0.25">
      <c r="A2" s="54">
        <v>567</v>
      </c>
      <c r="B2" s="55" t="s">
        <v>1081</v>
      </c>
      <c r="C2" s="55" t="s">
        <v>1082</v>
      </c>
      <c r="D2" s="55" t="s">
        <v>1083</v>
      </c>
      <c r="E2" s="55" t="s">
        <v>1084</v>
      </c>
      <c r="F2" s="55" t="s">
        <v>1085</v>
      </c>
      <c r="G2" s="22" t="s">
        <v>1086</v>
      </c>
      <c r="H2" s="56">
        <v>0.5</v>
      </c>
      <c r="I2" s="56">
        <v>0.7</v>
      </c>
      <c r="J2" s="55">
        <v>9</v>
      </c>
      <c r="K2" s="55">
        <v>17</v>
      </c>
      <c r="L2" s="55" t="s">
        <v>342</v>
      </c>
      <c r="M2" s="22" t="s">
        <v>1087</v>
      </c>
      <c r="N2" s="55" t="s">
        <v>341</v>
      </c>
    </row>
    <row r="3" spans="1:14" ht="94.5" x14ac:dyDescent="0.25">
      <c r="A3" s="54">
        <v>567</v>
      </c>
      <c r="B3" s="55" t="s">
        <v>1081</v>
      </c>
      <c r="C3" s="55" t="s">
        <v>1082</v>
      </c>
      <c r="D3" s="55" t="s">
        <v>1083</v>
      </c>
      <c r="E3" s="55" t="s">
        <v>1088</v>
      </c>
      <c r="F3" s="55" t="s">
        <v>1085</v>
      </c>
      <c r="G3" s="22" t="s">
        <v>1089</v>
      </c>
      <c r="H3" s="56">
        <v>0.375</v>
      </c>
      <c r="I3" s="56">
        <v>0.5</v>
      </c>
      <c r="J3" s="55">
        <v>9</v>
      </c>
      <c r="K3" s="55">
        <v>17</v>
      </c>
      <c r="L3" s="55" t="s">
        <v>342</v>
      </c>
      <c r="M3" s="22" t="s">
        <v>1087</v>
      </c>
      <c r="N3" s="55" t="s">
        <v>341</v>
      </c>
    </row>
    <row r="4" spans="1:14" ht="110.25" x14ac:dyDescent="0.25">
      <c r="A4" s="54">
        <v>567</v>
      </c>
      <c r="B4" s="55" t="s">
        <v>1081</v>
      </c>
      <c r="C4" s="55" t="s">
        <v>1082</v>
      </c>
      <c r="D4" s="55" t="s">
        <v>1083</v>
      </c>
      <c r="E4" s="55" t="s">
        <v>1090</v>
      </c>
      <c r="F4" s="57" t="s">
        <v>1091</v>
      </c>
      <c r="G4" s="22" t="s">
        <v>1092</v>
      </c>
      <c r="H4" s="56">
        <v>0.623</v>
      </c>
      <c r="I4" s="56">
        <v>0.8</v>
      </c>
      <c r="J4" s="55">
        <v>9</v>
      </c>
      <c r="K4" s="55">
        <v>17</v>
      </c>
      <c r="L4" s="57" t="s">
        <v>1091</v>
      </c>
      <c r="M4" s="22" t="s">
        <v>1087</v>
      </c>
      <c r="N4" s="57" t="s">
        <v>1091</v>
      </c>
    </row>
    <row r="5" spans="1:14" ht="110.25" x14ac:dyDescent="0.25">
      <c r="A5" s="54">
        <v>568</v>
      </c>
      <c r="B5" s="55" t="s">
        <v>1081</v>
      </c>
      <c r="C5" s="55" t="s">
        <v>1082</v>
      </c>
      <c r="D5" s="55" t="s">
        <v>1083</v>
      </c>
      <c r="E5" s="55" t="s">
        <v>1090</v>
      </c>
      <c r="F5" s="57" t="s">
        <v>1091</v>
      </c>
      <c r="G5" s="22" t="s">
        <v>1093</v>
      </c>
      <c r="H5" s="58">
        <v>14953334</v>
      </c>
      <c r="I5" s="58">
        <v>32000000</v>
      </c>
      <c r="J5" s="55">
        <v>9</v>
      </c>
      <c r="K5" s="55">
        <v>17</v>
      </c>
      <c r="L5" s="57" t="s">
        <v>1091</v>
      </c>
      <c r="M5" s="22" t="s">
        <v>1087</v>
      </c>
      <c r="N5" s="57" t="s">
        <v>1091</v>
      </c>
    </row>
    <row r="6" spans="1:14" ht="110.25" x14ac:dyDescent="0.25">
      <c r="A6" s="54">
        <v>568</v>
      </c>
      <c r="B6" s="55" t="s">
        <v>1081</v>
      </c>
      <c r="C6" s="55" t="s">
        <v>1082</v>
      </c>
      <c r="D6" s="55" t="s">
        <v>1083</v>
      </c>
      <c r="E6" s="55" t="s">
        <v>1094</v>
      </c>
      <c r="F6" s="55" t="s">
        <v>1095</v>
      </c>
      <c r="G6" s="22" t="s">
        <v>1096</v>
      </c>
      <c r="H6" s="58">
        <v>12039956</v>
      </c>
      <c r="I6" s="58">
        <v>27000000</v>
      </c>
      <c r="J6" s="55">
        <v>9</v>
      </c>
      <c r="K6" s="55">
        <v>17</v>
      </c>
      <c r="L6" s="55" t="s">
        <v>326</v>
      </c>
      <c r="M6" s="22" t="s">
        <v>1087</v>
      </c>
      <c r="N6" s="55" t="s">
        <v>325</v>
      </c>
    </row>
    <row r="7" spans="1:14" ht="94.5" x14ac:dyDescent="0.25">
      <c r="A7" s="54">
        <v>568</v>
      </c>
      <c r="B7" s="55" t="s">
        <v>1081</v>
      </c>
      <c r="C7" s="55" t="s">
        <v>1082</v>
      </c>
      <c r="D7" s="55" t="s">
        <v>1083</v>
      </c>
      <c r="E7" s="55" t="s">
        <v>1097</v>
      </c>
      <c r="F7" s="55" t="s">
        <v>1098</v>
      </c>
      <c r="G7" s="22" t="s">
        <v>1099</v>
      </c>
      <c r="H7" s="59">
        <v>0</v>
      </c>
      <c r="I7" s="58">
        <v>12000</v>
      </c>
      <c r="J7" s="55">
        <v>9</v>
      </c>
      <c r="K7" s="55"/>
      <c r="L7" s="55" t="s">
        <v>1100</v>
      </c>
      <c r="M7" s="22" t="s">
        <v>1101</v>
      </c>
      <c r="N7" s="55" t="s">
        <v>375</v>
      </c>
    </row>
    <row r="8" spans="1:14" ht="94.5" x14ac:dyDescent="0.25">
      <c r="A8" s="54">
        <v>568</v>
      </c>
      <c r="B8" s="55" t="s">
        <v>1081</v>
      </c>
      <c r="C8" s="55" t="s">
        <v>1082</v>
      </c>
      <c r="D8" s="55" t="s">
        <v>1083</v>
      </c>
      <c r="E8" s="55" t="s">
        <v>1088</v>
      </c>
      <c r="F8" s="55" t="s">
        <v>1102</v>
      </c>
      <c r="G8" s="22" t="s">
        <v>1103</v>
      </c>
      <c r="H8" s="55">
        <v>0</v>
      </c>
      <c r="I8" s="58">
        <v>30000</v>
      </c>
      <c r="J8" s="55">
        <v>9</v>
      </c>
      <c r="K8" s="55">
        <v>10</v>
      </c>
      <c r="L8" s="55" t="s">
        <v>316</v>
      </c>
      <c r="M8" s="22" t="s">
        <v>1087</v>
      </c>
      <c r="N8" s="65" t="s">
        <v>315</v>
      </c>
    </row>
    <row r="9" spans="1:14" ht="157.5" x14ac:dyDescent="0.25">
      <c r="A9" s="54">
        <v>568</v>
      </c>
      <c r="B9" s="55" t="s">
        <v>1081</v>
      </c>
      <c r="C9" s="55" t="s">
        <v>1082</v>
      </c>
      <c r="D9" s="55" t="s">
        <v>1083</v>
      </c>
      <c r="E9" s="55" t="s">
        <v>1104</v>
      </c>
      <c r="F9" s="55" t="s">
        <v>1105</v>
      </c>
      <c r="G9" s="22" t="s">
        <v>1106</v>
      </c>
      <c r="H9" s="58">
        <v>9674719</v>
      </c>
      <c r="I9" s="58">
        <v>13374719</v>
      </c>
      <c r="J9" s="55">
        <v>9</v>
      </c>
      <c r="K9" s="55">
        <v>4</v>
      </c>
      <c r="L9" s="55" t="s">
        <v>1107</v>
      </c>
      <c r="M9" s="22" t="s">
        <v>1101</v>
      </c>
      <c r="N9" s="55" t="s">
        <v>360</v>
      </c>
    </row>
    <row r="10" spans="1:14" ht="157.5" x14ac:dyDescent="0.25">
      <c r="A10" s="54">
        <v>569</v>
      </c>
      <c r="B10" s="55" t="s">
        <v>1081</v>
      </c>
      <c r="C10" s="55" t="s">
        <v>1082</v>
      </c>
      <c r="D10" s="55" t="s">
        <v>1083</v>
      </c>
      <c r="E10" s="55" t="s">
        <v>1104</v>
      </c>
      <c r="F10" s="55" t="s">
        <v>1105</v>
      </c>
      <c r="G10" s="22" t="s">
        <v>1108</v>
      </c>
      <c r="H10" s="58">
        <v>0</v>
      </c>
      <c r="I10" s="58">
        <v>500000</v>
      </c>
      <c r="J10" s="55">
        <v>9</v>
      </c>
      <c r="K10" s="55">
        <v>4</v>
      </c>
      <c r="L10" s="55" t="s">
        <v>1107</v>
      </c>
      <c r="M10" s="22" t="s">
        <v>1087</v>
      </c>
      <c r="N10" s="55" t="s">
        <v>315</v>
      </c>
    </row>
    <row r="11" spans="1:14" ht="94.5" x14ac:dyDescent="0.25">
      <c r="A11" s="54">
        <v>569</v>
      </c>
      <c r="B11" s="55" t="s">
        <v>1081</v>
      </c>
      <c r="C11" s="55" t="s">
        <v>1082</v>
      </c>
      <c r="D11" s="55" t="s">
        <v>1083</v>
      </c>
      <c r="E11" s="55" t="s">
        <v>1088</v>
      </c>
      <c r="F11" s="55" t="s">
        <v>1109</v>
      </c>
      <c r="G11" s="22" t="s">
        <v>1110</v>
      </c>
      <c r="H11" s="60">
        <v>1</v>
      </c>
      <c r="I11" s="60">
        <v>1</v>
      </c>
      <c r="J11" s="55">
        <v>9</v>
      </c>
      <c r="K11" s="55" t="s">
        <v>1111</v>
      </c>
      <c r="L11" s="55" t="s">
        <v>326</v>
      </c>
      <c r="M11" s="22" t="s">
        <v>1087</v>
      </c>
      <c r="N11" s="55" t="s">
        <v>325</v>
      </c>
    </row>
    <row r="12" spans="1:14" ht="94.5" x14ac:dyDescent="0.25">
      <c r="A12" s="54">
        <v>583</v>
      </c>
      <c r="B12" s="55" t="s">
        <v>1081</v>
      </c>
      <c r="C12" s="55" t="s">
        <v>1082</v>
      </c>
      <c r="D12" s="55" t="s">
        <v>1112</v>
      </c>
      <c r="E12" s="55" t="s">
        <v>1113</v>
      </c>
      <c r="F12" s="55" t="s">
        <v>1114</v>
      </c>
      <c r="G12" s="22" t="s">
        <v>1115</v>
      </c>
      <c r="H12" s="61">
        <v>87000000</v>
      </c>
      <c r="I12" s="58">
        <v>290414782</v>
      </c>
      <c r="J12" s="55">
        <v>9</v>
      </c>
      <c r="K12" s="55">
        <v>8.17</v>
      </c>
      <c r="L12" s="55" t="s">
        <v>454</v>
      </c>
      <c r="M12" s="22" t="s">
        <v>1116</v>
      </c>
      <c r="N12" s="55" t="s">
        <v>453</v>
      </c>
    </row>
    <row r="13" spans="1:14" ht="141.75" x14ac:dyDescent="0.25">
      <c r="A13" s="54">
        <v>583</v>
      </c>
      <c r="B13" s="55" t="s">
        <v>1081</v>
      </c>
      <c r="C13" s="55" t="s">
        <v>1082</v>
      </c>
      <c r="D13" s="55" t="s">
        <v>1112</v>
      </c>
      <c r="E13" s="55" t="s">
        <v>1117</v>
      </c>
      <c r="F13" s="55" t="s">
        <v>1118</v>
      </c>
      <c r="G13" s="22" t="s">
        <v>434</v>
      </c>
      <c r="H13" s="62">
        <v>0.11</v>
      </c>
      <c r="I13" s="62">
        <v>0.9</v>
      </c>
      <c r="J13" s="55">
        <v>9</v>
      </c>
      <c r="K13" s="55">
        <v>16.170000000000002</v>
      </c>
      <c r="L13" s="55" t="s">
        <v>1119</v>
      </c>
      <c r="M13" s="22" t="s">
        <v>1116</v>
      </c>
      <c r="N13" s="55" t="s">
        <v>417</v>
      </c>
    </row>
    <row r="14" spans="1:14" ht="94.5" x14ac:dyDescent="0.25">
      <c r="A14" s="54">
        <v>583</v>
      </c>
      <c r="B14" s="55" t="s">
        <v>1081</v>
      </c>
      <c r="C14" s="55" t="s">
        <v>1082</v>
      </c>
      <c r="D14" s="55" t="s">
        <v>1112</v>
      </c>
      <c r="E14" s="55" t="s">
        <v>1120</v>
      </c>
      <c r="F14" s="55" t="s">
        <v>1121</v>
      </c>
      <c r="G14" s="22" t="s">
        <v>1122</v>
      </c>
      <c r="H14" s="54">
        <v>0</v>
      </c>
      <c r="I14" s="58">
        <v>34</v>
      </c>
      <c r="J14" s="55">
        <v>9</v>
      </c>
      <c r="K14" s="55">
        <v>16.170000000000002</v>
      </c>
      <c r="L14" s="55" t="s">
        <v>1119</v>
      </c>
      <c r="M14" s="22" t="s">
        <v>1116</v>
      </c>
      <c r="N14" s="55" t="s">
        <v>417</v>
      </c>
    </row>
    <row r="15" spans="1:14" ht="157.5" x14ac:dyDescent="0.25">
      <c r="A15" s="54">
        <v>583</v>
      </c>
      <c r="B15" s="55" t="s">
        <v>1081</v>
      </c>
      <c r="C15" s="55" t="s">
        <v>1082</v>
      </c>
      <c r="D15" s="55" t="s">
        <v>1112</v>
      </c>
      <c r="E15" s="55" t="s">
        <v>1123</v>
      </c>
      <c r="F15" s="57" t="s">
        <v>1091</v>
      </c>
      <c r="G15" s="22" t="s">
        <v>1124</v>
      </c>
      <c r="H15" s="54">
        <v>0</v>
      </c>
      <c r="I15" s="61">
        <v>3500000</v>
      </c>
      <c r="J15" s="55">
        <v>9</v>
      </c>
      <c r="K15" s="55">
        <v>16.170000000000002</v>
      </c>
      <c r="L15" s="55" t="s">
        <v>1119</v>
      </c>
      <c r="M15" s="22" t="s">
        <v>1116</v>
      </c>
      <c r="N15" s="55" t="s">
        <v>417</v>
      </c>
    </row>
    <row r="16" spans="1:14" ht="94.5" x14ac:dyDescent="0.25">
      <c r="A16" s="54">
        <v>584</v>
      </c>
      <c r="B16" s="55" t="s">
        <v>1081</v>
      </c>
      <c r="C16" s="55" t="s">
        <v>1082</v>
      </c>
      <c r="D16" s="55" t="s">
        <v>1112</v>
      </c>
      <c r="E16" s="55" t="s">
        <v>1120</v>
      </c>
      <c r="F16" s="55" t="s">
        <v>1125</v>
      </c>
      <c r="G16" s="22" t="s">
        <v>1126</v>
      </c>
      <c r="H16" s="62">
        <v>0.09</v>
      </c>
      <c r="I16" s="62">
        <v>0.5</v>
      </c>
      <c r="J16" s="55">
        <v>9</v>
      </c>
      <c r="K16" s="55">
        <v>16.170000000000002</v>
      </c>
      <c r="L16" s="55" t="s">
        <v>1119</v>
      </c>
      <c r="M16" s="22" t="s">
        <v>1116</v>
      </c>
      <c r="N16" s="55" t="s">
        <v>417</v>
      </c>
    </row>
    <row r="17" spans="1:14" ht="94.5" x14ac:dyDescent="0.25">
      <c r="A17" s="54">
        <v>584</v>
      </c>
      <c r="B17" s="55" t="s">
        <v>1081</v>
      </c>
      <c r="C17" s="55" t="s">
        <v>1082</v>
      </c>
      <c r="D17" s="55" t="s">
        <v>1112</v>
      </c>
      <c r="E17" s="55" t="s">
        <v>1127</v>
      </c>
      <c r="F17" s="55" t="s">
        <v>1128</v>
      </c>
      <c r="G17" s="22" t="s">
        <v>1129</v>
      </c>
      <c r="H17" s="62">
        <v>0.01</v>
      </c>
      <c r="I17" s="62">
        <v>0.6</v>
      </c>
      <c r="J17" s="55">
        <v>9</v>
      </c>
      <c r="K17" s="55">
        <v>16.170000000000002</v>
      </c>
      <c r="L17" s="55" t="s">
        <v>1119</v>
      </c>
      <c r="M17" s="22" t="s">
        <v>1116</v>
      </c>
      <c r="N17" s="55" t="s">
        <v>417</v>
      </c>
    </row>
    <row r="18" spans="1:14" ht="94.5" x14ac:dyDescent="0.25">
      <c r="A18" s="54">
        <v>584</v>
      </c>
      <c r="B18" s="55" t="s">
        <v>1081</v>
      </c>
      <c r="C18" s="55" t="s">
        <v>1082</v>
      </c>
      <c r="D18" s="55" t="s">
        <v>1112</v>
      </c>
      <c r="E18" s="55" t="s">
        <v>1127</v>
      </c>
      <c r="F18" s="55" t="s">
        <v>1128</v>
      </c>
      <c r="G18" s="22" t="s">
        <v>1130</v>
      </c>
      <c r="H18" s="62">
        <v>0.18</v>
      </c>
      <c r="I18" s="62">
        <v>0.3</v>
      </c>
      <c r="J18" s="55">
        <v>9</v>
      </c>
      <c r="K18" s="55">
        <v>16.170000000000002</v>
      </c>
      <c r="L18" s="55" t="s">
        <v>1119</v>
      </c>
      <c r="M18" s="22" t="s">
        <v>1116</v>
      </c>
      <c r="N18" s="55" t="s">
        <v>417</v>
      </c>
    </row>
    <row r="19" spans="1:14" ht="126" x14ac:dyDescent="0.25">
      <c r="A19" s="54">
        <v>134</v>
      </c>
      <c r="B19" s="55" t="s">
        <v>1131</v>
      </c>
      <c r="C19" s="55" t="s">
        <v>1082</v>
      </c>
      <c r="D19" s="55" t="s">
        <v>1132</v>
      </c>
      <c r="E19" s="55" t="s">
        <v>1133</v>
      </c>
      <c r="F19" s="55" t="s">
        <v>1134</v>
      </c>
      <c r="G19" s="22" t="s">
        <v>1135</v>
      </c>
      <c r="H19" s="63">
        <v>137000</v>
      </c>
      <c r="I19" s="63">
        <v>181000</v>
      </c>
      <c r="J19" s="55">
        <v>9</v>
      </c>
      <c r="K19" s="55">
        <v>8.17</v>
      </c>
      <c r="L19" s="55" t="s">
        <v>454</v>
      </c>
      <c r="M19" s="22" t="s">
        <v>1116</v>
      </c>
      <c r="N19" s="55" t="s">
        <v>453</v>
      </c>
    </row>
  </sheetData>
  <autoFilter ref="A1:N19" xr:uid="{00000000-0009-0000-0000-000006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A6"/>
  <sheetViews>
    <sheetView workbookViewId="0">
      <selection activeCell="A7" sqref="A7"/>
    </sheetView>
  </sheetViews>
  <sheetFormatPr baseColWidth="10" defaultColWidth="11.42578125" defaultRowHeight="15" x14ac:dyDescent="0.25"/>
  <cols>
    <col min="1" max="1" width="19.140625" customWidth="1"/>
  </cols>
  <sheetData>
    <row r="1" spans="1:1" ht="30" x14ac:dyDescent="0.25">
      <c r="A1" s="3" t="s">
        <v>1136</v>
      </c>
    </row>
    <row r="2" spans="1:1" x14ac:dyDescent="0.25">
      <c r="A2" s="2" t="s">
        <v>44</v>
      </c>
    </row>
    <row r="3" spans="1:1" x14ac:dyDescent="0.25">
      <c r="A3" s="2" t="s">
        <v>91</v>
      </c>
    </row>
    <row r="4" spans="1:1" x14ac:dyDescent="0.25">
      <c r="A4" s="2" t="s">
        <v>1137</v>
      </c>
    </row>
    <row r="5" spans="1:1" x14ac:dyDescent="0.25">
      <c r="A5" s="2" t="s">
        <v>99</v>
      </c>
    </row>
    <row r="6" spans="1:1" x14ac:dyDescent="0.25">
      <c r="A6" s="2" t="s">
        <v>158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6DA36ACC0C15E46BBECB9AECA35A2EB" ma:contentTypeVersion="9" ma:contentTypeDescription="Crear nuevo documento." ma:contentTypeScope="" ma:versionID="ce9552d3562c9ee810d00a7be5a16dd6">
  <xsd:schema xmlns:xsd="http://www.w3.org/2001/XMLSchema" xmlns:xs="http://www.w3.org/2001/XMLSchema" xmlns:p="http://schemas.microsoft.com/office/2006/metadata/properties" xmlns:ns1="http://schemas.microsoft.com/sharepoint/v3" xmlns:ns3="14350d2a-1bc8-48c7-8966-383ac1e68173" xmlns:ns4="4c1d171a-abe3-44da-893b-57861e8b6ca0" targetNamespace="http://schemas.microsoft.com/office/2006/metadata/properties" ma:root="true" ma:fieldsID="c5b574d1f01e9742b4af9a4b9a2d221f" ns1:_="" ns3:_="" ns4:_="">
    <xsd:import namespace="http://schemas.microsoft.com/sharepoint/v3"/>
    <xsd:import namespace="14350d2a-1bc8-48c7-8966-383ac1e68173"/>
    <xsd:import namespace="4c1d171a-abe3-44da-893b-57861e8b6ca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350d2a-1bc8-48c7-8966-383ac1e6817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1d171a-abe3-44da-893b-57861e8b6ca0"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041B1B-47FB-4A05-A93D-3F850036C0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4350d2a-1bc8-48c7-8966-383ac1e68173"/>
    <ds:schemaRef ds:uri="4c1d171a-abe3-44da-893b-57861e8b6c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A7B7BC-E455-46E1-920A-FF6E1E8044CB}">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102A7430-9338-4D01-88F3-E99B41741F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Conv</vt:lpstr>
      <vt:lpstr>PES - 2T 2020</vt:lpstr>
      <vt:lpstr>PES - 1T 2019 con ajustes</vt:lpstr>
      <vt:lpstr>SINERGIA</vt:lpstr>
      <vt:lpstr>Lista Desplegable</vt:lpstr>
      <vt:lpstr>'PES - 1T 2019 con ajustes'!Área_de_impresión</vt:lpstr>
      <vt:lpstr>'PES - 2T 2020'!Área_de_impresión</vt:lpstr>
      <vt:lpstr>'PES - 1T 2019 con ajustes'!Títulos_a_imprimir</vt:lpstr>
      <vt:lpstr>'PES - 2T 2020'!Títulos_a_imprimir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Felipe Velandia Diaz</dc:creator>
  <cp:keywords/>
  <dc:description/>
  <cp:lastModifiedBy>Hector Cadena Velasquez</cp:lastModifiedBy>
  <cp:revision/>
  <dcterms:created xsi:type="dcterms:W3CDTF">2016-04-08T14:55:36Z</dcterms:created>
  <dcterms:modified xsi:type="dcterms:W3CDTF">2021-08-17T17:18:42Z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0x01010036DA36ACC0C15E46BBECB9AECA35A2EB</vt:lpwstr>
  </property>
</Properties>
</file>