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caden\Desktop\AND 2021\PES\2020\"/>
    </mc:Choice>
  </mc:AlternateContent>
  <xr:revisionPtr revIDLastSave="0" documentId="13_ncr:1_{E9B9A942-F090-4A73-8E0E-4022969DED84}" xr6:coauthVersionLast="47" xr6:coauthVersionMax="47" xr10:uidLastSave="{00000000-0000-0000-0000-000000000000}"/>
  <bookViews>
    <workbookView xWindow="-120" yWindow="-120" windowWidth="20730" windowHeight="11160" tabRatio="794" xr2:uid="{00000000-000D-0000-FFFF-FFFF00000000}"/>
  </bookViews>
  <sheets>
    <sheet name="PES - 1T 2020" sheetId="18" r:id="rId1"/>
    <sheet name="PES - 1T 2019 con ajustes" sheetId="15" state="hidden" r:id="rId2"/>
    <sheet name="SINERGIA" sheetId="10" state="hidden" r:id="rId3"/>
    <sheet name="Lista Desplegable" sheetId="8" state="hidden" r:id="rId4"/>
  </sheets>
  <externalReferences>
    <externalReference r:id="rId5"/>
    <externalReference r:id="rId6"/>
    <externalReference r:id="rId7"/>
  </externalReferences>
  <definedNames>
    <definedName name="_xlnm._FilterDatabase" localSheetId="1" hidden="1">'PES - 1T 2019 con ajustes'!$A$7:$AH$123</definedName>
    <definedName name="_xlnm._FilterDatabase" localSheetId="0" hidden="1">'PES - 1T 2020'!$A$7:$AF$168</definedName>
    <definedName name="_xlnm._FilterDatabase" localSheetId="2" hidden="1">SINERGIA!$A$1:$N$19</definedName>
    <definedName name="_xlnm.Print_Area" localSheetId="1">'PES - 1T 2019 con ajustes'!$A$1:$AH$123</definedName>
    <definedName name="_xlnm.Print_Area" localSheetId="0">'PES - 1T 2020'!$A$1:$AF$168</definedName>
    <definedName name="in_001" localSheetId="1">#REF!</definedName>
    <definedName name="in_001" localSheetId="0">#REF!</definedName>
    <definedName name="in_001">#REF!</definedName>
    <definedName name="ini_10" localSheetId="1">#REF!</definedName>
    <definedName name="ini_10" localSheetId="0">#REF!</definedName>
    <definedName name="ini_10">#REF!</definedName>
    <definedName name="ini_11" localSheetId="1">#REF!</definedName>
    <definedName name="ini_11" localSheetId="0">#REF!</definedName>
    <definedName name="ini_11">#REF!</definedName>
    <definedName name="ini_12" localSheetId="1">#REF!</definedName>
    <definedName name="ini_12" localSheetId="0">#REF!</definedName>
    <definedName name="ini_12">#REF!</definedName>
    <definedName name="ini_13" localSheetId="1">#REF!</definedName>
    <definedName name="ini_13" localSheetId="0">#REF!</definedName>
    <definedName name="ini_13">#REF!</definedName>
    <definedName name="ini_14" localSheetId="1">#REF!</definedName>
    <definedName name="ini_14" localSheetId="0">#REF!</definedName>
    <definedName name="ini_14">#REF!</definedName>
    <definedName name="ini_15" localSheetId="1">#REF!</definedName>
    <definedName name="ini_15" localSheetId="0">#REF!</definedName>
    <definedName name="ini_15">#REF!</definedName>
    <definedName name="ini_16" localSheetId="1">#REF!</definedName>
    <definedName name="ini_16" localSheetId="0">#REF!</definedName>
    <definedName name="ini_16">#REF!</definedName>
    <definedName name="ini_17" localSheetId="1">#REF!</definedName>
    <definedName name="ini_17" localSheetId="0">#REF!</definedName>
    <definedName name="ini_17">#REF!</definedName>
    <definedName name="ini_18" localSheetId="1">#REF!</definedName>
    <definedName name="ini_18" localSheetId="0">#REF!</definedName>
    <definedName name="ini_18">#REF!</definedName>
    <definedName name="ini_19" localSheetId="1">#REF!</definedName>
    <definedName name="ini_19" localSheetId="0">#REF!</definedName>
    <definedName name="ini_19">#REF!</definedName>
    <definedName name="ini_2" localSheetId="1">#REF!</definedName>
    <definedName name="ini_2" localSheetId="0">#REF!</definedName>
    <definedName name="ini_2">#REF!</definedName>
    <definedName name="ini_20" localSheetId="1">#REF!</definedName>
    <definedName name="ini_20" localSheetId="0">#REF!</definedName>
    <definedName name="ini_20">#REF!</definedName>
    <definedName name="ini_21" localSheetId="1">#REF!</definedName>
    <definedName name="ini_21" localSheetId="0">#REF!</definedName>
    <definedName name="ini_21">#REF!</definedName>
    <definedName name="ini_22" localSheetId="1">#REF!</definedName>
    <definedName name="ini_22" localSheetId="0">#REF!</definedName>
    <definedName name="ini_22">#REF!</definedName>
    <definedName name="ini_23" localSheetId="1">#REF!</definedName>
    <definedName name="ini_23" localSheetId="0">#REF!</definedName>
    <definedName name="ini_23">#REF!</definedName>
    <definedName name="ini_24" localSheetId="1">#REF!</definedName>
    <definedName name="ini_24" localSheetId="0">#REF!</definedName>
    <definedName name="ini_24">#REF!</definedName>
    <definedName name="ini_25" localSheetId="1">#REF!</definedName>
    <definedName name="ini_25" localSheetId="0">#REF!</definedName>
    <definedName name="ini_25">#REF!</definedName>
    <definedName name="ini_26" localSheetId="1">#REF!</definedName>
    <definedName name="ini_26" localSheetId="0">#REF!</definedName>
    <definedName name="ini_26">#REF!</definedName>
    <definedName name="ini_27" localSheetId="1">#REF!</definedName>
    <definedName name="ini_27" localSheetId="0">#REF!</definedName>
    <definedName name="ini_27">#REF!</definedName>
    <definedName name="ini_28" localSheetId="1">#REF!</definedName>
    <definedName name="ini_28" localSheetId="0">#REF!</definedName>
    <definedName name="ini_28">#REF!</definedName>
    <definedName name="ini_29" localSheetId="1">#REF!</definedName>
    <definedName name="ini_29" localSheetId="0">#REF!</definedName>
    <definedName name="ini_29">#REF!</definedName>
    <definedName name="ini_3" localSheetId="1">#REF!</definedName>
    <definedName name="ini_3" localSheetId="0">#REF!</definedName>
    <definedName name="ini_3">#REF!</definedName>
    <definedName name="ini_30" localSheetId="1">#REF!</definedName>
    <definedName name="ini_30" localSheetId="0">#REF!</definedName>
    <definedName name="ini_30">#REF!</definedName>
    <definedName name="ini_31" localSheetId="1">#REF!</definedName>
    <definedName name="ini_31" localSheetId="0">#REF!</definedName>
    <definedName name="ini_31">#REF!</definedName>
    <definedName name="ini_32" localSheetId="1">#REF!</definedName>
    <definedName name="ini_32" localSheetId="0">#REF!</definedName>
    <definedName name="ini_32">#REF!</definedName>
    <definedName name="ini_33" localSheetId="1">#REF!</definedName>
    <definedName name="ini_33" localSheetId="0">#REF!</definedName>
    <definedName name="ini_33">#REF!</definedName>
    <definedName name="ini_34" localSheetId="1">#REF!</definedName>
    <definedName name="ini_34" localSheetId="0">#REF!</definedName>
    <definedName name="ini_34">#REF!</definedName>
    <definedName name="ini_35" localSheetId="1">#REF!</definedName>
    <definedName name="ini_35" localSheetId="0">#REF!</definedName>
    <definedName name="ini_35">#REF!</definedName>
    <definedName name="ini_36" localSheetId="1">#REF!</definedName>
    <definedName name="ini_36" localSheetId="0">#REF!</definedName>
    <definedName name="ini_36">#REF!</definedName>
    <definedName name="ini_37" localSheetId="1">#REF!</definedName>
    <definedName name="ini_37" localSheetId="0">#REF!</definedName>
    <definedName name="ini_37">#REF!</definedName>
    <definedName name="ini_38" localSheetId="1">#REF!</definedName>
    <definedName name="ini_38" localSheetId="0">#REF!</definedName>
    <definedName name="ini_38">#REF!</definedName>
    <definedName name="ini_39" localSheetId="1">#REF!</definedName>
    <definedName name="ini_39" localSheetId="0">#REF!</definedName>
    <definedName name="ini_39">#REF!</definedName>
    <definedName name="ini_4" localSheetId="1">#REF!</definedName>
    <definedName name="ini_4" localSheetId="0">#REF!</definedName>
    <definedName name="ini_4">#REF!</definedName>
    <definedName name="ini_40" localSheetId="1">#REF!</definedName>
    <definedName name="ini_40" localSheetId="0">#REF!</definedName>
    <definedName name="ini_40">#REF!</definedName>
    <definedName name="ini_41" localSheetId="1">#REF!</definedName>
    <definedName name="ini_41" localSheetId="0">#REF!</definedName>
    <definedName name="ini_41">#REF!</definedName>
    <definedName name="ini_42" localSheetId="1">#REF!</definedName>
    <definedName name="ini_42" localSheetId="0">#REF!</definedName>
    <definedName name="ini_42">#REF!</definedName>
    <definedName name="ini_43" localSheetId="1">#REF!</definedName>
    <definedName name="ini_43" localSheetId="0">#REF!</definedName>
    <definedName name="ini_43">#REF!</definedName>
    <definedName name="ini_44" localSheetId="1">#REF!</definedName>
    <definedName name="ini_44" localSheetId="0">#REF!</definedName>
    <definedName name="ini_44">#REF!</definedName>
    <definedName name="ini_45" localSheetId="1">#REF!</definedName>
    <definedName name="ini_45" localSheetId="0">#REF!</definedName>
    <definedName name="ini_45">#REF!</definedName>
    <definedName name="ini_46" localSheetId="1">#REF!</definedName>
    <definedName name="ini_46" localSheetId="0">#REF!</definedName>
    <definedName name="ini_46">#REF!</definedName>
    <definedName name="ini_47" localSheetId="1">#REF!</definedName>
    <definedName name="ini_47" localSheetId="0">#REF!</definedName>
    <definedName name="ini_47">#REF!</definedName>
    <definedName name="ini_48" localSheetId="1">#REF!</definedName>
    <definedName name="ini_48" localSheetId="0">#REF!</definedName>
    <definedName name="ini_48">#REF!</definedName>
    <definedName name="ini_49" localSheetId="1">#REF!</definedName>
    <definedName name="ini_49" localSheetId="0">#REF!</definedName>
    <definedName name="ini_49">#REF!</definedName>
    <definedName name="ini_5" localSheetId="1">#REF!</definedName>
    <definedName name="ini_5" localSheetId="0">#REF!</definedName>
    <definedName name="ini_5">#REF!</definedName>
    <definedName name="ini_50" localSheetId="1">#REF!</definedName>
    <definedName name="ini_50" localSheetId="0">#REF!</definedName>
    <definedName name="ini_50">#REF!</definedName>
    <definedName name="ini_51" localSheetId="1">#REF!</definedName>
    <definedName name="ini_51" localSheetId="0">#REF!</definedName>
    <definedName name="ini_51">#REF!</definedName>
    <definedName name="ini_52" localSheetId="1">#REF!</definedName>
    <definedName name="ini_52" localSheetId="0">#REF!</definedName>
    <definedName name="ini_52">#REF!</definedName>
    <definedName name="ini_53" localSheetId="1">#REF!</definedName>
    <definedName name="ini_53" localSheetId="0">#REF!</definedName>
    <definedName name="ini_53">#REF!</definedName>
    <definedName name="ini_54" localSheetId="1">#REF!</definedName>
    <definedName name="ini_54" localSheetId="0">#REF!</definedName>
    <definedName name="ini_54">#REF!</definedName>
    <definedName name="ini_55" localSheetId="1">#REF!</definedName>
    <definedName name="ini_55" localSheetId="0">#REF!</definedName>
    <definedName name="ini_55">#REF!</definedName>
    <definedName name="ini_56" localSheetId="1">#REF!</definedName>
    <definedName name="ini_56" localSheetId="0">#REF!</definedName>
    <definedName name="ini_56">#REF!</definedName>
    <definedName name="ini_57" localSheetId="1">#REF!</definedName>
    <definedName name="ini_57" localSheetId="0">#REF!</definedName>
    <definedName name="ini_57">#REF!</definedName>
    <definedName name="ini_58" localSheetId="1">#REF!</definedName>
    <definedName name="ini_58" localSheetId="0">#REF!</definedName>
    <definedName name="ini_58">#REF!</definedName>
    <definedName name="ini_59" localSheetId="1">#REF!</definedName>
    <definedName name="ini_59" localSheetId="0">#REF!</definedName>
    <definedName name="ini_59">#REF!</definedName>
    <definedName name="ini_6" localSheetId="1">#REF!</definedName>
    <definedName name="ini_6" localSheetId="0">#REF!</definedName>
    <definedName name="ini_6">#REF!</definedName>
    <definedName name="ini_60" localSheetId="1">#REF!</definedName>
    <definedName name="ini_60" localSheetId="0">#REF!</definedName>
    <definedName name="ini_60">#REF!</definedName>
    <definedName name="ini_61" localSheetId="1">#REF!</definedName>
    <definedName name="ini_61" localSheetId="0">#REF!</definedName>
    <definedName name="ini_61">#REF!</definedName>
    <definedName name="ini_62" localSheetId="1">#REF!</definedName>
    <definedName name="ini_62" localSheetId="0">#REF!</definedName>
    <definedName name="ini_62">#REF!</definedName>
    <definedName name="ini_63" localSheetId="1">#REF!</definedName>
    <definedName name="ini_63" localSheetId="0">#REF!</definedName>
    <definedName name="ini_63">#REF!</definedName>
    <definedName name="ini_64" localSheetId="1">#REF!</definedName>
    <definedName name="ini_64" localSheetId="0">#REF!</definedName>
    <definedName name="ini_64">#REF!</definedName>
    <definedName name="ini_65" localSheetId="1">#REF!</definedName>
    <definedName name="ini_65" localSheetId="0">#REF!</definedName>
    <definedName name="ini_65">#REF!</definedName>
    <definedName name="ini_66" localSheetId="1">#REF!</definedName>
    <definedName name="ini_66" localSheetId="0">#REF!</definedName>
    <definedName name="ini_66">#REF!</definedName>
    <definedName name="ini_67" localSheetId="1">#REF!</definedName>
    <definedName name="ini_67" localSheetId="0">#REF!</definedName>
    <definedName name="ini_67">#REF!</definedName>
    <definedName name="ini_68" localSheetId="1">#REF!</definedName>
    <definedName name="ini_68" localSheetId="0">#REF!</definedName>
    <definedName name="ini_68">#REF!</definedName>
    <definedName name="ini_69" localSheetId="1">#REF!</definedName>
    <definedName name="ini_69" localSheetId="0">#REF!</definedName>
    <definedName name="ini_69">#REF!</definedName>
    <definedName name="ini_7" localSheetId="1">#REF!</definedName>
    <definedName name="ini_7" localSheetId="0">#REF!</definedName>
    <definedName name="ini_7">#REF!</definedName>
    <definedName name="ini_70" localSheetId="1">#REF!</definedName>
    <definedName name="ini_70" localSheetId="0">#REF!</definedName>
    <definedName name="ini_70">#REF!</definedName>
    <definedName name="ini_71" localSheetId="1">#REF!</definedName>
    <definedName name="ini_71" localSheetId="0">#REF!</definedName>
    <definedName name="ini_71">#REF!</definedName>
    <definedName name="ini_72" localSheetId="1">#REF!</definedName>
    <definedName name="ini_72" localSheetId="0">#REF!</definedName>
    <definedName name="ini_72">#REF!</definedName>
    <definedName name="ini_73" localSheetId="1">#REF!</definedName>
    <definedName name="ini_73" localSheetId="0">#REF!</definedName>
    <definedName name="ini_73">#REF!</definedName>
    <definedName name="ini_74" localSheetId="1">#REF!</definedName>
    <definedName name="ini_74" localSheetId="0">#REF!</definedName>
    <definedName name="ini_74">#REF!</definedName>
    <definedName name="ini_75" localSheetId="1">#REF!</definedName>
    <definedName name="ini_75" localSheetId="0">#REF!</definedName>
    <definedName name="ini_75">#REF!</definedName>
    <definedName name="ini_76" localSheetId="1">#REF!</definedName>
    <definedName name="ini_76" localSheetId="0">#REF!</definedName>
    <definedName name="ini_76">#REF!</definedName>
    <definedName name="ini_77" localSheetId="1">#REF!</definedName>
    <definedName name="ini_77" localSheetId="0">#REF!</definedName>
    <definedName name="ini_77">#REF!</definedName>
    <definedName name="ini_78" localSheetId="1">#REF!</definedName>
    <definedName name="ini_78" localSheetId="0">#REF!</definedName>
    <definedName name="ini_78">#REF!</definedName>
    <definedName name="ini_79" localSheetId="1">#REF!</definedName>
    <definedName name="ini_79" localSheetId="0">#REF!</definedName>
    <definedName name="ini_79">#REF!</definedName>
    <definedName name="ini_8" localSheetId="1">#REF!</definedName>
    <definedName name="ini_8" localSheetId="0">#REF!</definedName>
    <definedName name="ini_8">#REF!</definedName>
    <definedName name="ini_80" localSheetId="1">#REF!</definedName>
    <definedName name="ini_80" localSheetId="0">#REF!</definedName>
    <definedName name="ini_80">#REF!</definedName>
    <definedName name="ini_81" localSheetId="1">#REF!</definedName>
    <definedName name="ini_81" localSheetId="0">#REF!</definedName>
    <definedName name="ini_81">#REF!</definedName>
    <definedName name="ini_82" localSheetId="1">#REF!</definedName>
    <definedName name="ini_82" localSheetId="0">#REF!</definedName>
    <definedName name="ini_82">#REF!</definedName>
    <definedName name="ini_83" localSheetId="1">#REF!</definedName>
    <definedName name="ini_83" localSheetId="0">#REF!</definedName>
    <definedName name="ini_83">#REF!</definedName>
    <definedName name="ini_84" localSheetId="1">#REF!</definedName>
    <definedName name="ini_84" localSheetId="0">#REF!</definedName>
    <definedName name="ini_84">#REF!</definedName>
    <definedName name="ini_85" localSheetId="1">#REF!</definedName>
    <definedName name="ini_85" localSheetId="0">#REF!</definedName>
    <definedName name="ini_85">#REF!</definedName>
    <definedName name="ini_86" localSheetId="1">#REF!</definedName>
    <definedName name="ini_86" localSheetId="0">#REF!</definedName>
    <definedName name="ini_86">#REF!</definedName>
    <definedName name="ini_87" localSheetId="1">#REF!</definedName>
    <definedName name="ini_87" localSheetId="0">#REF!</definedName>
    <definedName name="ini_87">#REF!</definedName>
    <definedName name="ini_88" localSheetId="1">#REF!</definedName>
    <definedName name="ini_88" localSheetId="0">#REF!</definedName>
    <definedName name="ini_88">#REF!</definedName>
    <definedName name="ini_89" localSheetId="1">#REF!</definedName>
    <definedName name="ini_89" localSheetId="0">#REF!</definedName>
    <definedName name="ini_89">#REF!</definedName>
    <definedName name="ini_9" localSheetId="1">#REF!</definedName>
    <definedName name="ini_9" localSheetId="0">#REF!</definedName>
    <definedName name="ini_9">#REF!</definedName>
    <definedName name="ini_90" localSheetId="1">#REF!</definedName>
    <definedName name="ini_90" localSheetId="0">#REF!</definedName>
    <definedName name="ini_90">#REF!</definedName>
    <definedName name="ini_91" localSheetId="1">#REF!</definedName>
    <definedName name="ini_91" localSheetId="0">#REF!</definedName>
    <definedName name="ini_91">#REF!</definedName>
    <definedName name="ini_92" localSheetId="1">#REF!</definedName>
    <definedName name="ini_92" localSheetId="0">#REF!</definedName>
    <definedName name="ini_92">#REF!</definedName>
    <definedName name="ini_93" localSheetId="1">#REF!</definedName>
    <definedName name="ini_93" localSheetId="0">#REF!</definedName>
    <definedName name="ini_93">#REF!</definedName>
    <definedName name="inter" localSheetId="1">#REF!</definedName>
    <definedName name="inter" localSheetId="0">#REF!</definedName>
    <definedName name="inter">#REF!</definedName>
    <definedName name="MATRIZ" localSheetId="1">#REF!</definedName>
    <definedName name="MATRIZ" localSheetId="0">#REF!</definedName>
    <definedName name="MATRIZ">#REF!</definedName>
    <definedName name="oficina" localSheetId="1">#REF!</definedName>
    <definedName name="oficina" localSheetId="0">#REF!</definedName>
    <definedName name="oficina">#REF!</definedName>
    <definedName name="prensa" localSheetId="1">#REF!</definedName>
    <definedName name="prensa" localSheetId="0">#REF!</definedName>
    <definedName name="prensa">#REF!</definedName>
    <definedName name="qwer" localSheetId="1">#REF!</definedName>
    <definedName name="qwer" localSheetId="0">#REF!</definedName>
    <definedName name="qwer">#REF!</definedName>
    <definedName name="tipos">[1]Hoja1!$D$7:$D$9</definedName>
    <definedName name="_xlnm.Print_Titles" localSheetId="1">'PES - 1T 2019 con ajustes'!$1:$7</definedName>
    <definedName name="_xlnm.Print_Titles" localSheetId="0">'PES - 1T 2020'!$1:$7</definedName>
    <definedName name="xxxxxxx" localSheetId="1">#REF!</definedName>
    <definedName name="xxxxxxx" localSheetId="0">#REF!</definedName>
    <definedName name="xxx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22" i="18" l="1"/>
  <c r="AE168" i="18" l="1"/>
  <c r="AE167" i="18"/>
  <c r="AE166" i="18"/>
  <c r="AE165" i="18"/>
  <c r="AE164" i="18"/>
  <c r="AD164" i="18"/>
  <c r="AE163" i="18"/>
  <c r="AD163" i="18"/>
  <c r="AE162" i="18"/>
  <c r="AD162" i="18"/>
  <c r="AE161" i="18"/>
  <c r="AD161" i="18"/>
  <c r="AE160" i="18"/>
  <c r="AD160" i="18"/>
  <c r="AE159" i="18"/>
  <c r="AD159" i="18"/>
  <c r="AE158" i="18"/>
  <c r="AD158" i="18"/>
  <c r="AE157" i="18"/>
  <c r="AD157" i="18"/>
  <c r="AE156" i="18"/>
  <c r="AD156" i="18"/>
  <c r="AE155" i="18"/>
  <c r="AD155" i="18"/>
  <c r="AD154" i="18"/>
  <c r="AD153" i="18"/>
  <c r="AD152" i="18"/>
  <c r="AD151" i="18"/>
  <c r="AE150" i="18"/>
  <c r="AD150" i="18"/>
  <c r="AE149" i="18"/>
  <c r="AD149" i="18"/>
  <c r="AE148" i="18"/>
  <c r="AD148" i="18"/>
  <c r="AE147" i="18"/>
  <c r="AD147" i="18"/>
  <c r="AE146" i="18"/>
  <c r="AD146" i="18"/>
  <c r="AE145" i="18"/>
  <c r="AD145" i="18"/>
  <c r="AE144" i="18"/>
  <c r="AD144" i="18"/>
  <c r="AE143" i="18"/>
  <c r="AD143" i="18"/>
  <c r="AE142" i="18"/>
  <c r="AE141" i="18"/>
  <c r="AD141" i="18"/>
  <c r="AE140" i="18"/>
  <c r="AD140" i="18"/>
  <c r="AE139" i="18"/>
  <c r="AD139" i="18"/>
  <c r="AE138" i="18"/>
  <c r="AD138" i="18"/>
  <c r="AE137" i="18"/>
  <c r="AD137" i="18"/>
  <c r="AE136" i="18"/>
  <c r="AD136" i="18"/>
  <c r="AE135" i="18"/>
  <c r="AD135" i="18"/>
  <c r="AE134" i="18"/>
  <c r="AD134" i="18"/>
  <c r="AE133" i="18"/>
  <c r="AD133" i="18"/>
  <c r="AE131" i="18"/>
  <c r="AE130" i="18"/>
  <c r="AE129" i="18"/>
  <c r="AE128" i="18"/>
  <c r="AE127" i="18"/>
  <c r="AE126" i="18"/>
  <c r="AD122" i="18"/>
  <c r="AE121" i="18"/>
  <c r="AD121" i="18"/>
  <c r="AE120" i="18"/>
  <c r="AD120" i="18"/>
  <c r="AE119" i="18"/>
  <c r="AD119" i="18"/>
  <c r="AE118" i="18"/>
  <c r="AD118" i="18"/>
  <c r="AE117" i="18"/>
  <c r="AD117" i="18"/>
  <c r="AE116" i="18"/>
  <c r="AD116" i="18"/>
  <c r="AE115" i="18"/>
  <c r="AD115" i="18"/>
  <c r="AE114" i="18"/>
  <c r="AD114" i="18"/>
  <c r="AE113" i="18"/>
  <c r="AD113" i="18"/>
  <c r="AE112" i="18"/>
  <c r="AD112" i="18"/>
  <c r="AE111" i="18"/>
  <c r="AD111" i="18"/>
  <c r="AE110" i="18"/>
  <c r="AD110" i="18"/>
  <c r="AE109" i="18"/>
  <c r="AD109" i="18"/>
  <c r="AE108" i="18"/>
  <c r="AE107" i="18"/>
  <c r="AD107" i="18"/>
  <c r="AE106" i="18"/>
  <c r="AD106" i="18"/>
  <c r="AE105" i="18"/>
  <c r="AD105" i="18"/>
  <c r="AE104" i="18"/>
  <c r="AD104" i="18"/>
  <c r="AE103" i="18"/>
  <c r="AD103" i="18"/>
  <c r="AE102" i="18"/>
  <c r="AD102" i="18"/>
  <c r="AE101" i="18"/>
  <c r="AD101" i="18"/>
  <c r="AE100" i="18"/>
  <c r="AD100" i="18"/>
  <c r="AE99" i="18"/>
  <c r="AD99" i="18"/>
  <c r="AE98" i="18"/>
  <c r="AD98" i="18"/>
  <c r="AE97" i="18"/>
  <c r="AD97" i="18"/>
  <c r="AE96" i="18"/>
  <c r="AD96" i="18"/>
  <c r="AE95" i="18"/>
  <c r="AD95" i="18"/>
  <c r="AE94" i="18"/>
  <c r="AD94" i="18"/>
  <c r="AE93" i="18"/>
  <c r="AD93" i="18"/>
  <c r="AE92" i="18"/>
  <c r="AD92" i="18"/>
  <c r="AE91" i="18"/>
  <c r="AD91" i="18"/>
  <c r="AE90" i="18"/>
  <c r="AD90" i="18"/>
  <c r="AE89" i="18"/>
  <c r="AE88" i="18"/>
  <c r="AD88" i="18"/>
  <c r="AD87" i="18"/>
  <c r="AE86" i="18"/>
  <c r="AD86" i="18"/>
  <c r="AE85" i="18"/>
  <c r="AD85" i="18"/>
  <c r="AE84" i="18"/>
  <c r="AD84" i="18"/>
  <c r="AE83" i="18"/>
  <c r="AD83" i="18"/>
  <c r="AE82" i="18"/>
  <c r="AD82" i="18"/>
  <c r="AE81" i="18"/>
  <c r="AD81" i="18"/>
  <c r="AE80" i="18"/>
  <c r="AD80" i="18"/>
  <c r="AE79" i="18"/>
  <c r="AE78" i="18"/>
  <c r="AD78" i="18"/>
  <c r="AE77" i="18"/>
  <c r="AD77" i="18"/>
  <c r="AE76" i="18"/>
  <c r="AD76" i="18"/>
  <c r="AE73" i="18"/>
  <c r="AE72" i="18"/>
  <c r="AE71" i="18"/>
  <c r="AE70" i="18"/>
  <c r="AD70" i="18"/>
  <c r="AE69" i="18"/>
  <c r="AD69" i="18"/>
  <c r="AE68" i="18"/>
  <c r="AD68" i="18"/>
  <c r="AE67" i="18"/>
  <c r="AD67" i="18"/>
  <c r="AE66" i="18"/>
  <c r="AD66" i="18"/>
  <c r="AE65" i="18"/>
  <c r="AD65" i="18"/>
  <c r="AE64" i="18"/>
  <c r="AD64" i="18"/>
  <c r="AE63" i="18"/>
  <c r="AD63" i="18"/>
  <c r="AE62" i="18"/>
  <c r="AD62" i="18"/>
  <c r="AE61" i="18"/>
  <c r="AD61" i="18"/>
  <c r="AE60" i="18"/>
  <c r="AE59" i="18"/>
  <c r="AE58" i="18"/>
  <c r="AE57" i="18"/>
  <c r="AE56" i="18"/>
  <c r="AD56" i="18"/>
  <c r="AE55" i="18"/>
  <c r="AD55" i="18"/>
  <c r="AE54" i="18"/>
  <c r="AD54" i="18"/>
  <c r="AE53" i="18"/>
  <c r="AD53" i="18"/>
  <c r="AE52" i="18"/>
  <c r="AD52" i="18"/>
  <c r="AE51" i="18"/>
  <c r="AD51" i="18"/>
  <c r="AE50" i="18"/>
  <c r="AD50" i="18"/>
  <c r="AE49" i="18"/>
  <c r="AE48" i="18"/>
  <c r="AE47" i="18"/>
  <c r="AD47" i="18"/>
  <c r="AE46" i="18"/>
  <c r="AE45" i="18"/>
  <c r="AD45" i="18"/>
  <c r="AE44" i="18"/>
  <c r="AE43" i="18"/>
  <c r="AE42" i="18"/>
  <c r="AD42" i="18"/>
  <c r="AE41" i="18"/>
  <c r="AE40" i="18"/>
  <c r="AE39" i="18"/>
  <c r="AD39" i="18"/>
  <c r="AE38" i="18"/>
  <c r="AE37" i="18"/>
  <c r="AE36" i="18"/>
  <c r="AD36" i="18"/>
  <c r="AE35" i="18"/>
  <c r="AD35" i="18"/>
  <c r="AE34" i="18"/>
  <c r="AD34" i="18"/>
  <c r="AE33" i="18"/>
  <c r="AD33" i="18"/>
  <c r="AE32" i="18"/>
  <c r="AD32" i="18"/>
  <c r="AE31" i="18"/>
  <c r="AD31" i="18"/>
  <c r="AE30" i="18"/>
  <c r="AD30" i="18"/>
  <c r="AE29" i="18"/>
  <c r="AD29" i="18"/>
  <c r="AE28" i="18"/>
  <c r="AD28" i="18"/>
  <c r="AE27" i="18"/>
  <c r="T26" i="18"/>
  <c r="AE26" i="18" s="1"/>
  <c r="AE25" i="18"/>
  <c r="AD25" i="18"/>
  <c r="AE24" i="18"/>
  <c r="AE23" i="18"/>
  <c r="AD23" i="18"/>
  <c r="AE22" i="18"/>
  <c r="AD22" i="18"/>
  <c r="AE21" i="18"/>
  <c r="AD21" i="18"/>
  <c r="AE20" i="18"/>
  <c r="AE19" i="18"/>
  <c r="AD19" i="18"/>
  <c r="AE18" i="18"/>
  <c r="AD18" i="18"/>
  <c r="AE17" i="18"/>
  <c r="AD17" i="18"/>
  <c r="AE16" i="18"/>
  <c r="AD16" i="18"/>
  <c r="AE15" i="18"/>
  <c r="AD15" i="18"/>
  <c r="AE14" i="18"/>
  <c r="AD14" i="18"/>
  <c r="AE13" i="18"/>
  <c r="AE12" i="18"/>
  <c r="AD12" i="18"/>
  <c r="AE11" i="18"/>
  <c r="AD11" i="18"/>
  <c r="AE10" i="18"/>
  <c r="AD10" i="18"/>
  <c r="AE9" i="18"/>
  <c r="AD9" i="18"/>
  <c r="AE8" i="18"/>
  <c r="AD8" i="18"/>
  <c r="K123" i="15" l="1"/>
  <c r="J123" i="15"/>
  <c r="AD122" i="15"/>
  <c r="AC122" i="15"/>
  <c r="AD121" i="15"/>
  <c r="AC121" i="15"/>
  <c r="AD120" i="15"/>
  <c r="AC120" i="15"/>
  <c r="AD119" i="15"/>
  <c r="AC119" i="15"/>
  <c r="AD118" i="15"/>
  <c r="AC118" i="15"/>
  <c r="AD117" i="15"/>
  <c r="AC117" i="15"/>
  <c r="AD116" i="15"/>
  <c r="AC116" i="15"/>
  <c r="AD115" i="15"/>
  <c r="AC115" i="15"/>
  <c r="AD114" i="15"/>
  <c r="AC114" i="15"/>
  <c r="AD113" i="15"/>
  <c r="AC113" i="15"/>
  <c r="AD112" i="15"/>
  <c r="AC112" i="15"/>
  <c r="AD111" i="15"/>
  <c r="AC111" i="15"/>
  <c r="AD110" i="15"/>
  <c r="AC110" i="15"/>
  <c r="AD109" i="15"/>
  <c r="AC109" i="15"/>
  <c r="AD108" i="15"/>
  <c r="AC108" i="15"/>
  <c r="AD107" i="15"/>
  <c r="AC107" i="15"/>
  <c r="AD106" i="15"/>
  <c r="AC106" i="15"/>
  <c r="AD105" i="15"/>
  <c r="AC105" i="15"/>
  <c r="AD104" i="15"/>
  <c r="AC104" i="15"/>
  <c r="AD103" i="15"/>
  <c r="AC103" i="15"/>
  <c r="AD102" i="15"/>
  <c r="AC102" i="15"/>
  <c r="AD101" i="15"/>
  <c r="AC101" i="15"/>
  <c r="AD100" i="15"/>
  <c r="AC100" i="15"/>
  <c r="AD99" i="15"/>
  <c r="AC99" i="15"/>
  <c r="AD98" i="15"/>
  <c r="AC98" i="15"/>
  <c r="AD97" i="15"/>
  <c r="AC97" i="15"/>
  <c r="AD96" i="15"/>
  <c r="AC96" i="15"/>
  <c r="AD95" i="15"/>
  <c r="AC95" i="15"/>
  <c r="AD94" i="15"/>
  <c r="AC94" i="15"/>
  <c r="AD93" i="15"/>
  <c r="AC93" i="15"/>
  <c r="AD92" i="15"/>
  <c r="AC92" i="15"/>
  <c r="AD91" i="15"/>
  <c r="AC91" i="15"/>
  <c r="AD90" i="15"/>
  <c r="AC90" i="15"/>
  <c r="AD89" i="15"/>
  <c r="AC89" i="15"/>
  <c r="AD88" i="15"/>
  <c r="AC88" i="15"/>
  <c r="AD87" i="15"/>
  <c r="AC87" i="15"/>
  <c r="AD86" i="15"/>
  <c r="AC86" i="15"/>
  <c r="AD85" i="15"/>
  <c r="AC85" i="15"/>
  <c r="AD84" i="15"/>
  <c r="AC84" i="15"/>
  <c r="AD83" i="15"/>
  <c r="AC83" i="15"/>
  <c r="AD82" i="15"/>
  <c r="AC82" i="15"/>
  <c r="AD81" i="15"/>
  <c r="AC81" i="15"/>
  <c r="AD80" i="15"/>
  <c r="AC80" i="15"/>
  <c r="AD79" i="15"/>
  <c r="AC79" i="15"/>
  <c r="AD78" i="15"/>
  <c r="AC78" i="15"/>
  <c r="AD77" i="15"/>
  <c r="AC77" i="15"/>
  <c r="AD76" i="15"/>
  <c r="AC76" i="15"/>
  <c r="AD75" i="15"/>
  <c r="AC75" i="15"/>
  <c r="AD74" i="15"/>
  <c r="AC74" i="15"/>
  <c r="AD73" i="15"/>
  <c r="AC73" i="15"/>
  <c r="AD72" i="15"/>
  <c r="AC72" i="15"/>
  <c r="AD71" i="15"/>
  <c r="AC71" i="15"/>
  <c r="AD70" i="15"/>
  <c r="AC70" i="15"/>
  <c r="AD69" i="15"/>
  <c r="AC69" i="15"/>
  <c r="AD68" i="15"/>
  <c r="AC68" i="15"/>
  <c r="AD67" i="15"/>
  <c r="AC67" i="15"/>
  <c r="AD66" i="15"/>
  <c r="AC66" i="15"/>
  <c r="AD65" i="15"/>
  <c r="AC65" i="15"/>
  <c r="AD64" i="15"/>
  <c r="AC64" i="15"/>
  <c r="AD63" i="15"/>
  <c r="AC63" i="15"/>
  <c r="AD62" i="15"/>
  <c r="AC62" i="15"/>
  <c r="AD61" i="15"/>
  <c r="AC61" i="15"/>
  <c r="AD60" i="15"/>
  <c r="AC60" i="15"/>
  <c r="AD59" i="15"/>
  <c r="AC59" i="15"/>
  <c r="AD58" i="15"/>
  <c r="AC58" i="15"/>
  <c r="AD57" i="15"/>
  <c r="AC57" i="15"/>
  <c r="AD56" i="15"/>
  <c r="AC56" i="15"/>
  <c r="AD55" i="15"/>
  <c r="AC55" i="15"/>
  <c r="AD54" i="15"/>
  <c r="AC54" i="15"/>
  <c r="AD53" i="15"/>
  <c r="AC53" i="15"/>
  <c r="AD52" i="15"/>
  <c r="AC52" i="15"/>
  <c r="AD51" i="15"/>
  <c r="AC51" i="15"/>
  <c r="AD50" i="15"/>
  <c r="AC50" i="15"/>
  <c r="AD49" i="15"/>
  <c r="AC49" i="15"/>
  <c r="AD48" i="15"/>
  <c r="AC48" i="15"/>
  <c r="AD47" i="15"/>
  <c r="AC47" i="15"/>
  <c r="AD46" i="15"/>
  <c r="AC46" i="15"/>
  <c r="AD45" i="15"/>
  <c r="AC45" i="15"/>
  <c r="AD44" i="15"/>
  <c r="AC44" i="15"/>
  <c r="AD43" i="15"/>
  <c r="AC43" i="15"/>
  <c r="AD42" i="15"/>
  <c r="AC42" i="15"/>
  <c r="AD41" i="15"/>
  <c r="AC41" i="15"/>
  <c r="AD40" i="15"/>
  <c r="AC40" i="15"/>
  <c r="AD39" i="15"/>
  <c r="AC39" i="15"/>
  <c r="AD38" i="15"/>
  <c r="AC38" i="15"/>
  <c r="AD37" i="15"/>
  <c r="AC37" i="15"/>
  <c r="AD36" i="15"/>
  <c r="AC36" i="15"/>
  <c r="AD35" i="15"/>
  <c r="AC35" i="15"/>
  <c r="AD34" i="15"/>
  <c r="AC34" i="15"/>
  <c r="AD33" i="15"/>
  <c r="AC33" i="15"/>
  <c r="AD32" i="15"/>
  <c r="AC32" i="15"/>
  <c r="AD31" i="15"/>
  <c r="AC31" i="15"/>
  <c r="AD30" i="15"/>
  <c r="AC30" i="15"/>
  <c r="AD29" i="15"/>
  <c r="AC29" i="15"/>
  <c r="AD28" i="15"/>
  <c r="AC28" i="15"/>
  <c r="AD27" i="15"/>
  <c r="AC27" i="15"/>
  <c r="AD26" i="15"/>
  <c r="AC26" i="15"/>
  <c r="AD25" i="15"/>
  <c r="AC25" i="15"/>
  <c r="AD24" i="15"/>
  <c r="AC24" i="15"/>
  <c r="AD23" i="15"/>
  <c r="AC23" i="15"/>
  <c r="AD22" i="15"/>
  <c r="AC22" i="15"/>
  <c r="AD21" i="15"/>
  <c r="AC21" i="15"/>
  <c r="AD20" i="15"/>
  <c r="AC20" i="15"/>
  <c r="AD19" i="15"/>
  <c r="AC19" i="15"/>
  <c r="AD18" i="15"/>
  <c r="AC18" i="15"/>
  <c r="AD17" i="15"/>
  <c r="AC17" i="15"/>
  <c r="AD16" i="15"/>
  <c r="AC16" i="15"/>
  <c r="AD15" i="15"/>
  <c r="AC15" i="15"/>
  <c r="AD14" i="15"/>
  <c r="AC14" i="15"/>
  <c r="AD13" i="15"/>
  <c r="AC13" i="15"/>
  <c r="AD12" i="15"/>
  <c r="AC12" i="15"/>
  <c r="AD11" i="15"/>
  <c r="AC11" i="15"/>
  <c r="AD10" i="15"/>
  <c r="AC10" i="15"/>
  <c r="AD9" i="15"/>
  <c r="AC9" i="15"/>
  <c r="AD8" i="15"/>
  <c r="AC8" i="15"/>
</calcChain>
</file>

<file path=xl/sharedStrings.xml><?xml version="1.0" encoding="utf-8"?>
<sst xmlns="http://schemas.openxmlformats.org/spreadsheetml/2006/main" count="2477" uniqueCount="984">
  <si>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</si>
  <si>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</si>
  <si>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</si>
  <si>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</si>
  <si>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</si>
  <si>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</si>
  <si>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</si>
  <si>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</si>
  <si>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</si>
  <si>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</si>
  <si>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</si>
  <si>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Apropiación 2020</t>
  </si>
  <si>
    <t>Ejecución 2020</t>
  </si>
  <si>
    <t>Proyecto Fuente de Recursos vigencia 2019</t>
  </si>
  <si>
    <t>Producto de la Iniciativa</t>
  </si>
  <si>
    <t>Indicador de la Iniciativa</t>
  </si>
  <si>
    <t>Tipo de Indicador</t>
  </si>
  <si>
    <t>Línea Base</t>
  </si>
  <si>
    <t>Meta 2019</t>
  </si>
  <si>
    <t>Avance 2019</t>
  </si>
  <si>
    <t>Meta 2020</t>
  </si>
  <si>
    <t>Avance 2020 (Corte 31 de marzo)</t>
  </si>
  <si>
    <t>Avance Cualitativo 2020 (Corte 31 de marzo)</t>
  </si>
  <si>
    <t>Meta 2021</t>
  </si>
  <si>
    <t>Avance 2021</t>
  </si>
  <si>
    <t>Avance Cualitativo 2021</t>
  </si>
  <si>
    <t>Meta 2022</t>
  </si>
  <si>
    <t>Avance 2022</t>
  </si>
  <si>
    <t>Avance Cualitativo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</si>
  <si>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</si>
  <si>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</si>
  <si>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</si>
  <si>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</si>
  <si>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</si>
  <si>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</si>
  <si>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</si>
  <si>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</si>
  <si>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</si>
  <si>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</si>
  <si>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</si>
  <si>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Análisis y control en los servicios de telecomunicaciones y postales a nivel nacional</t>
  </si>
  <si>
    <t>Informe de análisis de cumplimiento del régimen normativo por materias y por sector.</t>
  </si>
  <si>
    <t>Documento de análisis respecto del cumplimiento del régimen normativo por materias y por sector generado</t>
  </si>
  <si>
    <t>Acumulado</t>
  </si>
  <si>
    <t>2.2 Dirección de Vigilancia y Control</t>
  </si>
  <si>
    <t>Acto Administrativo - Vigilancia Preventiva y documentos de análisis de Vigilancia Preventiva generado</t>
  </si>
  <si>
    <t>Acto administrativo - Vigilancia Preventiva expedido y un documento de análisis por vigencia generado.</t>
  </si>
  <si>
    <t xml:space="preserve">Acto Administrativo - Vigilancia Preventiva y documentos de análisis de Vigilancia Preventiva generado </t>
  </si>
  <si>
    <t xml:space="preserve">Acto administrativo - Vigilancia Preventiva expedido y un documento de análisis por vigencia generado. </t>
  </si>
  <si>
    <t xml:space="preserve">Solución tecnológica para el análisis predictivo del cumplimiento de obligaciones por parte de los prestadores de servicios TIC y servicios postales </t>
  </si>
  <si>
    <t xml:space="preserve">Solución tecnológica adquirida </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</si>
  <si>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</si>
  <si>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</si>
  <si>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</si>
  <si>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</si>
  <si>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</si>
  <si>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</si>
  <si>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Generación de políticas y estrategias dirigidas a mejorar la competitividad de la industria de comunicaciones Nacional
Actualización modernización y competitividad del sector postal nacional</t>
  </si>
  <si>
    <t>Actualización normativa del sector TIC y sector Postal</t>
  </si>
  <si>
    <t>Actualización normativa</t>
  </si>
  <si>
    <t>2.1 Dirección de Industria de Comunicaciones</t>
  </si>
  <si>
    <t>Oferta de espectro para telecomunicaciones móviles</t>
  </si>
  <si>
    <t>Espectro ofertado (MHz)</t>
  </si>
  <si>
    <t xml:space="preserve">Asignación de espectro para emisoras comunitarias y comerciales </t>
  </si>
  <si>
    <t>Proceso de selección</t>
  </si>
  <si>
    <t xml:space="preserve">Implementación de la política postal </t>
  </si>
  <si>
    <t xml:space="preserve">Porcentaje de implementación de la política postal </t>
  </si>
  <si>
    <t>Garantizar la TV y radio pública</t>
  </si>
  <si>
    <t xml:space="preserve">Fortalecimiento de la programación de la radio pública </t>
  </si>
  <si>
    <t>Fortalecer el contenido emitido y la conservación de los archivos de la radio pública</t>
  </si>
  <si>
    <t>Fortalecimiento de los contenidos que se emiten a través de las plataformas de la radio pública nacional</t>
  </si>
  <si>
    <t xml:space="preserve">Contenidos para las plataformas de emisoras nacionales descentralizadas </t>
  </si>
  <si>
    <t>Horas de contenidos al aire y especiales, nacionales y descentralizados generados</t>
  </si>
  <si>
    <t>Fortalecimiento de la radio publica nacional</t>
  </si>
  <si>
    <t>Fortalecer la radio pública, a través de nuevo despliegue de infraestructura.</t>
  </si>
  <si>
    <t>07. Servicio al ciudadano.</t>
  </si>
  <si>
    <t>Extensión, descentralización y cobertura de la radio pública nacional</t>
  </si>
  <si>
    <t>Estaciones y estudios de radiodifusión en funcionamiento</t>
  </si>
  <si>
    <t>Instalación de nuevas estaciones y continuidad de la presencia de señal de transmisión de radio</t>
  </si>
  <si>
    <t>Capacidad</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</si>
  <si>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</si>
  <si>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</si>
  <si>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</si>
  <si>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Implementación del sistema nacional de telecomunicaciones de emergencias nacional - (previo concepto dnp)</t>
  </si>
  <si>
    <t>Servicio de asistencia técnica para las entidades del Sistema Nacional de Gestión del Riesgo de Desastres</t>
  </si>
  <si>
    <t>Entidades beneficiadas</t>
  </si>
  <si>
    <t>Flujo</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</si>
  <si>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</si>
  <si>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</si>
  <si>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</si>
  <si>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</si>
  <si>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</si>
  <si>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</si>
  <si>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Fortalecimiento del modelo convergente de la televisión pública regional y nacional</t>
  </si>
  <si>
    <t xml:space="preserve">Contenidos multiplataforma producidos y coproducidos </t>
  </si>
  <si>
    <t>2. DESPACHO DEL VICEMINISTRO DE CONECTIVIDAD Y DIGITALIZACIÓN</t>
  </si>
  <si>
    <t xml:space="preserve">Talleres de formación </t>
  </si>
  <si>
    <t xml:space="preserve">Capacitaciones en temas relacionados con el modelo de convergencia de la TV  </t>
  </si>
  <si>
    <t xml:space="preserve">Estudios de medición de audiencias </t>
  </si>
  <si>
    <t xml:space="preserve">Estudios e informes de medición de audiencias e impacto de contenidos entregados y socializados </t>
  </si>
  <si>
    <t xml:space="preserve">Estrategia de divulgación de TDT </t>
  </si>
  <si>
    <t>Hacia una sociedad digital e industria 4.0: Por una relación más eficiente, efectiva y transparente entre mercados, ciudadanos y Estado.</t>
  </si>
  <si>
    <t>Fortalecimiento del Operador Postal Oficial</t>
  </si>
  <si>
    <t>Desarrollar estrategias que fortalezcan al Operador Postal como prestador de servicios que aporten al desarrollo del sector.</t>
  </si>
  <si>
    <t>01. Planeación Institucional.</t>
  </si>
  <si>
    <t>N.A</t>
  </si>
  <si>
    <t>Documento de conclusiones normativas sobre la agenda regulatoria</t>
  </si>
  <si>
    <t>% Avance de la agenda regulatoria</t>
  </si>
  <si>
    <t>6. ES SPN Servicios Postales Nacionales</t>
  </si>
  <si>
    <t>Estrategia de marca</t>
  </si>
  <si>
    <t>Estrategia de Marca Elaborada</t>
  </si>
  <si>
    <t>Informe de Envíos Movilizados E-commerce</t>
  </si>
  <si>
    <t>Piezas movilizadas de E-commerce</t>
  </si>
  <si>
    <t xml:space="preserve">Incremento en las piezas movilizadas de E-commerce resultante de acciones de fortalecimiento. </t>
  </si>
  <si>
    <t>Plataforma de economía colaborativa en funcionamiento</t>
  </si>
  <si>
    <t>Plataformas de Economía Colaborativa en Funcionamiento</t>
  </si>
  <si>
    <t xml:space="preserve">Informe de Integración de servicios y Cobertura Puntos Aliados Comerciales </t>
  </si>
  <si>
    <t>Cobertura en Puntos del Operador Postal Oficial</t>
  </si>
  <si>
    <t xml:space="preserve">Estrategia de Comunicación </t>
  </si>
  <si>
    <t xml:space="preserve">Estrategia de Comunicación Elaborada </t>
  </si>
  <si>
    <t xml:space="preserve">Informe Renovación Seguridad Electrónica Centrales de Tratamiento Postal </t>
  </si>
  <si>
    <t xml:space="preserve">Seguridad Electrónica Renovada en Central de Tratamiento Postal (CTP) </t>
  </si>
  <si>
    <t xml:space="preserve">Informe Renovación Seguridad Electrónica Centros Operativos </t>
  </si>
  <si>
    <t xml:space="preserve">Seguridad Electrónica Renovada en Centros Operativos (CO) </t>
  </si>
  <si>
    <t xml:space="preserve">Informe Renovación Seguridad Electrónica Puntos de Venta </t>
  </si>
  <si>
    <t xml:space="preserve">Seguridad Electrónica Renovada en Puntos De Venta (PDV) </t>
  </si>
  <si>
    <t xml:space="preserve">Reporte de implementación de adquisición e implementación de herramientas para fortalecer la seguridad perimetral (Firewall), en la web (WAF) y en el correo (Office 365) </t>
  </si>
  <si>
    <t xml:space="preserve">Implementación de herramientas tecnológicas </t>
  </si>
  <si>
    <t xml:space="preserve">Documento con revisión y ajustes a las políticas de la seguridad informática </t>
  </si>
  <si>
    <t xml:space="preserve">Fortalecimiento Políticas de Seguridad </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</si>
  <si>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</si>
  <si>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</si>
  <si>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</si>
  <si>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</si>
  <si>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</si>
  <si>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</si>
  <si>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1. DESPACHO MINISTRO</t>
  </si>
  <si>
    <t>Apoyo a operadores públicos del servicio de televisión a nivel nacional</t>
  </si>
  <si>
    <t>Aumentar la capacidad en la prestación del servicio público de televisión</t>
  </si>
  <si>
    <t>Financiación de la TV Educativa y cultural a cargo del Estado.</t>
  </si>
  <si>
    <t>Operadores públicos financiados</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</si>
  <si>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</si>
  <si>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</si>
  <si>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</si>
  <si>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t>
  </si>
  <si>
    <t>Documentos de comprobación de los niveles de calidad de televisión abierta elaborados</t>
  </si>
  <si>
    <t>6 ES ANE - AGENCIA NACIONAL DEL ESPECTRO</t>
  </si>
  <si>
    <t>Estaciones de monitoreo fijo</t>
  </si>
  <si>
    <t>Estaciones de monitoreo fijo en funcionamiento</t>
  </si>
  <si>
    <t>Información producto del seguimiento a la implementación de la TDT.</t>
  </si>
  <si>
    <t>Informes de seguimiento de la cobertura de los operadores de TDT</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</si>
  <si>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</si>
  <si>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</si>
  <si>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</si>
  <si>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Apoyo financiero para el suministro de terminales a nivel nacional</t>
  </si>
  <si>
    <t>Servicio de apoyo en tecnologías de la información y las comunicaciones para la educación básica, primaria y secundaria</t>
  </si>
  <si>
    <t xml:space="preserve">Estudiantes de sedes educativas oficiales beneficiados con el servicio de apoyo en tecnologías de la información y las comunicaciones para la educación. </t>
  </si>
  <si>
    <t xml:space="preserve">19 108 </t>
  </si>
  <si>
    <t>6 ES CPE - COMPUTADORES PARA EDUCAR</t>
  </si>
  <si>
    <t>Relación de estudiantes por terminal de cómputo</t>
  </si>
  <si>
    <t>Terminales de cómputo con contenidos digitales entregadas a sedes educativas</t>
  </si>
  <si>
    <t>Terminales de cómputo con contenidos digitales entregadas a sedes educativas para uso de docentes</t>
  </si>
  <si>
    <t>Requerimientos técnicos atendidos</t>
  </si>
  <si>
    <t>Servicio de educación para el trabajo en temas de uso pedagógico de tecnologías de la información y las comunicaciones</t>
  </si>
  <si>
    <t>Docentes formados en uso pedagógico de tecnologías de la información y las comunicaciones</t>
  </si>
  <si>
    <t>Eventos de socialización de experiencias exitosas en el uso práctico de las tecnologías de la información en la educación</t>
  </si>
  <si>
    <t>Servicio de recolección y gestión de residuos electrónicos</t>
  </si>
  <si>
    <t>Residuos electrónicos dispuestos correctamente (Demanufactura)</t>
  </si>
  <si>
    <t>Equipos obsoletos retomados</t>
  </si>
  <si>
    <t>Servicio de educación informal para la adecuada disposición de residuos de aparatos eléctricos y electrónicos</t>
  </si>
  <si>
    <t>Personas de la comunidad capacitadas en la correcta disposición de residuos de aparatos eléctricos y electrónicos</t>
  </si>
  <si>
    <t xml:space="preserve">Servicio de apoyo en tecnologías de la información y las comunicaciones para la educación básica, primaria y secundaria </t>
  </si>
  <si>
    <t xml:space="preserve">Sedes educativas oficiales con acceso a terminales de cómputo y contenidos digitales </t>
  </si>
  <si>
    <t>9.c. Aumentar de forma significativa el acceso a la tecnología de la información y las comunicaciones y esforzarse por facilitar el acceso universal y asequible a Internet en los países menos adelantados a más tardar en 2020.</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</si>
  <si>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</si>
  <si>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</si>
  <si>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</si>
  <si>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</si>
  <si>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</si>
  <si>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 xml:space="preserve">Servicio de información de espectro radioeléctrico </t>
  </si>
  <si>
    <t xml:space="preserve">Número de estudios de atribución de espectro elaborados </t>
  </si>
  <si>
    <t xml:space="preserve">Porcentaje de cuadros de característica técnicas de red elaborados </t>
  </si>
  <si>
    <t xml:space="preserve">Número de planes técnicos de radiodifusión sonora modificados </t>
  </si>
  <si>
    <t xml:space="preserve">Número de estudios de gestión de espectro entregados al MinTIC </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</si>
  <si>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</si>
  <si>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</si>
  <si>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</si>
  <si>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</si>
  <si>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Visitas de Monitoreo Realizadas</t>
  </si>
  <si>
    <t>Documentos de lineamientos técnicos</t>
  </si>
  <si>
    <t>Documentos de lineamientos técnicos elaborados</t>
  </si>
  <si>
    <t xml:space="preserve">Documentos de lineamientos técnicos </t>
  </si>
  <si>
    <t xml:space="preserve">Aumentar la cantidad de PRST ajustados sin activar proceso sancionatorio (Efectividad del modelo preventivo en vigilancia y control) </t>
  </si>
  <si>
    <t xml:space="preserve">Servicio de monitoreo en espectro </t>
  </si>
  <si>
    <t xml:space="preserve">Tiempo promedio de atención de casos relacionados con los procedimientos de monitoreo y visitas técnicas del espectro in situ (semanas) </t>
  </si>
  <si>
    <t xml:space="preserve">Número de antenas de telecomunicaciones "conformes" publicadas. </t>
  </si>
  <si>
    <t xml:space="preserve">Número de mapas de niveles de campos electromagnéticos publicados </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</si>
  <si>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</si>
  <si>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</si>
  <si>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</si>
  <si>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</si>
  <si>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6 ES CRC - Comisión de Regulación de Comunicaciones</t>
  </si>
  <si>
    <t>Definición de los mercados relevantes en el sector postal</t>
  </si>
  <si>
    <t>Desarrollar e implementar un marco analítico formal para caracterizar la competencia en los mercados relevantes postales en Colombia.</t>
  </si>
  <si>
    <t xml:space="preserve"> Revisión del régimen de acceso, uso e interconexión </t>
  </si>
  <si>
    <t xml:space="preserve">Revisión y actualización del Régimen de Acceso, Uso e interconexión de Redes de Telecomunicaciones, teniendo en cuenta las lecciones aprendidas de su aplicación, la evolución tecnológica, la transformación del ecosistema del negocio TIC y el enfoque de simplificación normativa. </t>
  </si>
  <si>
    <t xml:space="preserve"> Desarrollo de un régimen de grandes impositores y servicios de valor agregado en los mercados postales </t>
  </si>
  <si>
    <t>Análisis del mercado de servicios de envío masivo, con el fin de evaluar la necesidad de imponer algunas reglas mínimas de comportamiento para los impositores de modo tal que se prevenga el ejercicio de dicho poder de mercado en contra de los oferentes de la industria.</t>
  </si>
  <si>
    <t xml:space="preserve"> Modelo de vigilancia y control con enfoque preventivo </t>
  </si>
  <si>
    <t xml:space="preserve">Generar un marco de acción enfocado en la eficiencia, economía y eficacia para el desarrollo de la facultad de vigilancia, control y seguimiento a cargo de la CRC, a través de estrategias de mejoramiento, entendimiento y responsabilidad por parte de los regulados y agentes del sector audiovisual. </t>
  </si>
  <si>
    <t>Documento del modelo</t>
  </si>
  <si>
    <t>Acto Administrativo Expedido</t>
  </si>
  <si>
    <t>Programa de despliegue de la red de última milla en los municipios del país</t>
  </si>
  <si>
    <t>Desarrollo TDT Fase V.</t>
  </si>
  <si>
    <t>Soportar la plataforma tecnológica para llegar al mayor número de personas con contenidos de la mejor calidad a través de diversas pantallas.</t>
  </si>
  <si>
    <t>Infraestructura estable, moderna y convergente (Servicio de Televisión Digital)</t>
  </si>
  <si>
    <t>Cobertura de Televisión Digital Terrestre - TDT</t>
  </si>
  <si>
    <t>6 ES RTVC - RADIO Y TELEVISIÓN DE COLOMBIA</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</si>
  <si>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</si>
  <si>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</si>
  <si>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</si>
  <si>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</si>
  <si>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</si>
  <si>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</si>
  <si>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Instalación, promoción, uso y apropiación de soluciones tecnológicas de acceso público en las regiones del territorio nacional
Aprovechamiento y promoción de soluciones tecnológicas de acceso público en las regiones del territorio nacional</t>
  </si>
  <si>
    <t>Evaluar proyecto de soluciones tecnológicas de acceso en espacios públicos</t>
  </si>
  <si>
    <t>Documentos de evaluación elaborados</t>
  </si>
  <si>
    <t>2.4 Dirección de Promoción de Tecnologías de la Información y las Comunicaciones</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</si>
  <si>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</si>
  <si>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</si>
  <si>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</si>
  <si>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Fortalecimiento de capacidades regionales en desarrollo de política pública tic orientada hacia el cierre de brecha digital regional</t>
  </si>
  <si>
    <t>Servicio de seguimiento y monitoreo para el cierre de brecha digital regional</t>
  </si>
  <si>
    <t>Número de Informes de seguimiento y monitoreo realizados durante la vigencia</t>
  </si>
  <si>
    <t xml:space="preserve">Servicio de asistencia técnica para proyectos en Tecnologías de la Información y las Comunicaciones </t>
  </si>
  <si>
    <t xml:space="preserve">Mapa de necesidades y oportunidades regionales </t>
  </si>
  <si>
    <t xml:space="preserve">Metodología integral de obligaciones de hacer </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</si>
  <si>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</si>
  <si>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</si>
  <si>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</si>
  <si>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</si>
  <si>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</si>
  <si>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</si>
  <si>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 xml:space="preserve">Servicio de asistencia técnica para proyectos en tecnologías de la información y las comunicaciones </t>
  </si>
  <si>
    <t xml:space="preserve">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</si>
  <si>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</si>
  <si>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</si>
  <si>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</si>
  <si>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</si>
  <si>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</si>
  <si>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</si>
  <si>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</si>
  <si>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</si>
  <si>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</si>
  <si>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</si>
  <si>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</si>
  <si>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</si>
  <si>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</si>
  <si>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</si>
  <si>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Ampliación programa de telecomunicaciones sociales nacional</t>
  </si>
  <si>
    <t xml:space="preserve">Servicio de acceso y uso de Tecnologías de la Información y las Comunicaciones
</t>
  </si>
  <si>
    <t>Cabeceras con redes de transporte de alta velocidad</t>
  </si>
  <si>
    <t>2.3 Dirección de Infraestructura</t>
  </si>
  <si>
    <t>Ejecución de proyectos de acceso comunitario a Internet</t>
  </si>
  <si>
    <t>Oferta de acceso público a Internet</t>
  </si>
  <si>
    <t>Garantizar las condiciones para la universalización del acceso a Internet en Zonas rurales</t>
  </si>
  <si>
    <t>Implementación soluciones de acceso comunitario a las tecnologías de la información y las comunidades nacional</t>
  </si>
  <si>
    <t>Servicio de acceso y uso de Tecnologías de la Información y las Comunicaciones</t>
  </si>
  <si>
    <t>Soluciones de acceso público a Internet en operación</t>
  </si>
  <si>
    <t>Incentivos a la oferta y demanda de accesos a Internet</t>
  </si>
  <si>
    <t>Masificación de accesos</t>
  </si>
  <si>
    <t>Contribuir al cierre de la brecha digital mediante el despliegue de accesos de última milla en condiciones asequibles</t>
  </si>
  <si>
    <t>Desarrollo masificación acceso a internet nacional</t>
  </si>
  <si>
    <t>Servicio de conexiones a redes de acceso</t>
  </si>
  <si>
    <t>Nuevas conexiones a Internet fijo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</si>
  <si>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</si>
  <si>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</si>
  <si>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 y aseguramiento de la audiencia digital nacional</t>
  </si>
  <si>
    <t>Desarrollos Digitales</t>
  </si>
  <si>
    <t>Productos digitales desarrollados</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</si>
  <si>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</si>
  <si>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</si>
  <si>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</si>
  <si>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</si>
  <si>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</si>
  <si>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</si>
  <si>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</si>
  <si>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</si>
  <si>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</si>
  <si>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</si>
  <si>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</si>
  <si>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</si>
  <si>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</si>
  <si>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</si>
  <si>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</si>
  <si>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</si>
  <si>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</si>
  <si>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</si>
  <si>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</si>
  <si>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</si>
  <si>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</si>
  <si>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Diseño programación y difusión de contenidos digitales y/o convergentes a través de plataformas online nacional</t>
  </si>
  <si>
    <t>Contenidos digitales y/o convergentes publicados</t>
  </si>
  <si>
    <t>Contenidos convergentes producidos y coproducidos</t>
  </si>
  <si>
    <t xml:space="preserve">Contenidos en plataforma RTVC PLAY en funcionamiento </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</si>
  <si>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</si>
  <si>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</si>
  <si>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</si>
  <si>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Administración del patrimonio histórico de la radio y la televisión pública a través de las tic nacional</t>
  </si>
  <si>
    <t>Usuarios que acceden a la memoria audiovisual y sonora.</t>
  </si>
  <si>
    <t>Usuarios que acceden presencialmente a la memoria audiovisual de la Radio Televisión de Colombia atendidos</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</si>
  <si>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</si>
  <si>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</si>
  <si>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</si>
  <si>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</si>
  <si>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</si>
  <si>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</si>
  <si>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1!</t>
  </si>
  <si>
    <t xml:space="preserve">Jornadas de Divulgación </t>
  </si>
  <si>
    <t xml:space="preserve">Jornadas de divulgación realizadas </t>
  </si>
  <si>
    <t xml:space="preserve">Proyecto de Investigación </t>
  </si>
  <si>
    <t xml:space="preserve">Proyectos de investigación realizados </t>
  </si>
  <si>
    <t xml:space="preserve"> Diseño y aplicación de metodología para la compilación y simplificación del marco regulatorio en materia de televisión. </t>
  </si>
  <si>
    <t xml:space="preserve">Realizar una revisión, compilación y simplificación de la normatividad vigente expedida en su momento tanto por la Comisión Nacional de Televisión (CNTV), como por la Autoridad Nacional de Televisión (ANTV) </t>
  </si>
  <si>
    <t xml:space="preserve"> Digitalización del Régimen de protección de los derechos de los usuarios de servicios de comunicaciones </t>
  </si>
  <si>
    <t>Realizar una revisión al régimen integral de protección de los derechos de los usuarios de servicios de comunicaciones, con el objetivo de promover la digitalización de algunos trámites del RPU</t>
  </si>
  <si>
    <t xml:space="preserve"> Estrategias de participación ciudadana para contenidos </t>
  </si>
  <si>
    <t>Promover espacios descentralizados de formación, pedagogía, información y realimentación con el sector audiovisual, como plataforma de conocimiento e intercambio frente a derechos y deberes, garantía del pluralismo informativo, formación de audiencias, y nuevas formas y tendencias en la generación de contenidos audiovisuales.</t>
  </si>
  <si>
    <t>Talleres Regionales</t>
  </si>
  <si>
    <t>Realización de Talleres Regionales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</si>
  <si>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</si>
  <si>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</si>
  <si>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</si>
  <si>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</si>
  <si>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Obtener un Estado proactivo y confiable, que entrega sus servicios de forma integrada para el mejoramiento permanente de la calidad de vida de las personas</t>
  </si>
  <si>
    <t>01. Planeación Institucional.
06. Fortalecimiento organizacional y simplificación de procesos.
11. Gobierno Digital.</t>
  </si>
  <si>
    <t>Planeación y Formulación de Políticas TIC
Acceso a las TIC
Uso y Apropiación de las TIC
Seguimiento y Evaluación de Políticas TIC</t>
  </si>
  <si>
    <t>Aprovechamiento y uso de las tecnologías de la información y las comunicaciones en el sector público nacional</t>
  </si>
  <si>
    <t>Servicios Ciudadanos Digitales</t>
  </si>
  <si>
    <t>Usuarios Únicos del Modelo de Servicios ciudadanos digitales</t>
  </si>
  <si>
    <t>3.2 Dirección de Gobierno Digital</t>
  </si>
  <si>
    <t>Trámites transformados</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</si>
  <si>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</si>
  <si>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</si>
  <si>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</si>
  <si>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Lineamientos en seguridad y privacidad de la información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</si>
  <si>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</si>
  <si>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</si>
  <si>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</si>
  <si>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</si>
  <si>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</si>
  <si>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</si>
  <si>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</si>
  <si>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</si>
  <si>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</si>
  <si>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</si>
  <si>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</si>
  <si>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</si>
  <si>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</si>
  <si>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</si>
  <si>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</si>
  <si>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</si>
  <si>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</si>
  <si>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</si>
  <si>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</si>
  <si>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3.3 Dirección de Transformación Digital</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</si>
  <si>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</si>
  <si>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</si>
  <si>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</si>
  <si>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</si>
  <si>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 xml:space="preserve">Rediseño de los Centros de Excelencia y Apropiación para la atención de retos institucionales o empresariales con tecnologías avanzadas. 
</t>
  </si>
  <si>
    <t xml:space="preserve">Proyectos para la atención de retos institucionales o empresariales con tecnologías avanzadas. </t>
  </si>
  <si>
    <t xml:space="preserve">Sectores económicos beneficiados con el desarrollo de proyectos  innovación empresarial, basados de I+D+i en TIC, para la solución de problemáticas empresariales </t>
  </si>
  <si>
    <t xml:space="preserve">Sectores beneficiados, con proyectos de i+D+i en TIC </t>
  </si>
  <si>
    <t xml:space="preserve">Metodología de agropecuario digital replicada en instituciones de los departamentos del país </t>
  </si>
  <si>
    <t xml:space="preserve">Entidades con transferencia de Metodología de Agropecuario Digital </t>
  </si>
  <si>
    <t xml:space="preserve">Acompañamiento Virtual Empresarial, para la Transformación Digital </t>
  </si>
  <si>
    <t xml:space="preserve">Piloto de acompañamiento virtual empresarial para la Transformación Digital, operando </t>
  </si>
  <si>
    <t xml:space="preserve">Instrumentos de Política Pública para la transformación digital de los sectores económicos y empresariales, construidos y/o analizados </t>
  </si>
  <si>
    <t xml:space="preserve">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</si>
  <si>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</si>
  <si>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</si>
  <si>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</si>
  <si>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</si>
  <si>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</si>
  <si>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</si>
  <si>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</si>
  <si>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3.4 Dirección de Desarrollo de la Industria de Tecnologías de la Información</t>
  </si>
  <si>
    <t xml:space="preserve">Promoción de la internacionalización de las industrias de TI : Exportaciones de las industrias de TI </t>
  </si>
  <si>
    <t>Exportaciones de las industrias de TI ($US)</t>
  </si>
  <si>
    <t>Emprendimiento colaborativo Empresa-Universidad -Estado: Empresas TI (Digitales) creadas con modelo innovadores dentro del marco de IncubaTI</t>
  </si>
  <si>
    <t>Nuevas empresas (IncubaTI)</t>
  </si>
  <si>
    <t>Servicios de asistencia técnica, financiación y promoción  para empresas del sector de Industrias Creativas Digitales</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</si>
  <si>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</si>
  <si>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</si>
  <si>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</si>
  <si>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Programas de acompañamiento metodológico para emprendedores y empresarios en etapa temprana y avanzada.</t>
  </si>
  <si>
    <t>Número de equipos y empresas beneficiarios en las fases de acompañamiento de Descubrimiento de Negocios, Crecimiento y  consolidación y Expansión de negocios digitales.</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</si>
  <si>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</si>
  <si>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</si>
  <si>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Incrementar el número de personas con conocimientos y con empleabilidad en Tecnologías de la Información</t>
  </si>
  <si>
    <t>Programas de entrenamiento presencial y virtual para el desarrollo de habilidades en la generación de negocios digitales.</t>
  </si>
  <si>
    <t>Personas participantes en Bootcamps y programas de entrenamiento presencial y virtual.</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</si>
  <si>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</si>
  <si>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</si>
  <si>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</si>
  <si>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</si>
  <si>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Estándares y masificación de Gobernanza de la transformación digital (SECTOR PÚBLICO)</t>
  </si>
  <si>
    <t>Desarrollo, uso y aplicación de ciencia, tecnología e investigación, asociada a la creación de un ecosistema de información pública</t>
  </si>
  <si>
    <t>Implementar las actividades requeridas para la puesta en operación del Modelo de Servicios Ciudadanos Digitales así como Posicionar a la AND como Centro de Investigación y Desarrollo Aplicado para el sector público</t>
  </si>
  <si>
    <t>N.A.</t>
  </si>
  <si>
    <t>Entidades que reconocen a la AND como gestor de soluciones de CTI aplicado</t>
  </si>
  <si>
    <t>Número de entidades que reconocen a la AND como Gestor de Soluciones de ciencia, tecnología e innovación aplicada</t>
  </si>
  <si>
    <t>Durante el primer trimestre se realizaron al rededor de 29 propuestas para nuevos proyectos, algunas de estas para entidades reportadas durante el año anterior (Cancillería, DAFP, MinAgricultura, MinTic, etc.), con las cuales se continuó trabajando en esta vigencia en nuevos proyectos. Así mismo durante el primer trimestre se realizaron propuestas para nuevas entidades tales como: 1. Instituto Nacional de Cancerología, 2.Parques Nacionales, 3.Superintendencia de Industria y Comercio, 4. DAPRE (Departamento Administrativo de la Presidencia) y 5. Instituto Nacional de Salud (INS). Cuatro de las cinco propuestas mencionadas están en definición por parte de estas entidades, con el Instituto Nacional de Salud se está traajando en el proyecto Coronapp. Es importante mencionar que a partir de la presentación de las propuestas mencionadas se logra también el reconocimiento de la AND como gestor de soluciones de CTI aplicada. 
Por otra parte, en el marco de la implementación del Modelo de Servicios Ciudadanos Digitales, se ha realizado la intervención en términos de desarrollo en los servicios web de exposición y de consumo de las siguientes entidades para integrarlas a la plataforma de interoperabilidad, durante el primer trimestre: 6. DPS, 7. MinComercio, 8. MinCultura, 9.Catastro Distrital, 10. Contraloría General de la República, 11. MinTransporte, 12. Consejo Nacional de Trabajo Social, 13. Registraduría General de la Nación, 14. Colombia Compra Eficiente, DNP, 15. Fondo Nacional del Ahorro, 16. Icetex, 17. Minsterio de Educación, 18. Unidad Nacional de Protección, 19. Invias, 20. MinVivienda, 21. Agencia Nacional de Tierras, 22. DIAN, 23. MinAmbiente (DAFP, MinTic, URT, SNR y el Instituo Agustin Codazzi son entidades con las que se continúa trabajando pero se reportaron en la vigencia anterior)</t>
  </si>
  <si>
    <t>6 ES AND - Agencia Nacional Digital</t>
  </si>
  <si>
    <t xml:space="preserve">Desarrollos Digitales </t>
  </si>
  <si>
    <t xml:space="preserve">Productos Digitales Desarrollados </t>
  </si>
  <si>
    <t>Durante el primer trimestre se trabajó en el desarrollo de  productos digitales como los asociados a: 1. Proyecto Riesgos Laborales del Ministerio del Trabajo; 2. FURAG del DAFP; 3. PAIWEB del Ministerio de Salud; 4.Gov.co 1.0; 5.Conversación Nacional; 6. Evolución 4 Trámites; 7. Coronapp, del MinTIC</t>
  </si>
  <si>
    <t xml:space="preserve">Servicios de información para la implementación de la Estrategia de Gobierno Digital </t>
  </si>
  <si>
    <t xml:space="preserve">Herramientas tecnológicas de Gobierno Digital implementadas </t>
  </si>
  <si>
    <t xml:space="preserve">Durante el primer trimestre se dispuso en producción la plataforma de interoperabilidadcuenta </t>
  </si>
  <si>
    <t xml:space="preserve">Servicios de asistencia técnica para la implementación de la Estrategia de Gobierno Digital </t>
  </si>
  <si>
    <t xml:space="preserve">Entidades asistidas técnicamente </t>
  </si>
  <si>
    <t xml:space="preserve">Se trabajó con la 1. URT y 2. UARIV para su integración a la plataforma de interoperabilidad. De igual manera se inició el trabajo para el diagnóstico de trámites e integración de 3.DPS, 4. MinComercio, 5. MinCultura, 6.Catastro Distrital, 7. Contraloría General de la República, 8. MinTransporte, 9. Consejo Nacional de Trabajo Social, 10. Registraduría General de la Nación, 11. Colombia Compra Eficiente, 12. DNP, 13. Fondo Nacional del Ahorro, 14. Icetex, 15. Minsterio de Educación, 16. Unidad Nacional de Protección, 17. Invias, 18. MinVivienda, 19. Agencia Nacional de Tierras, 20. DIAN, 21. MinAmbiente 22.DAFP, 23.MinTic, 24. SNR y 25. Instituo Agustin Codazzi </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</si>
  <si>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</si>
  <si>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</si>
  <si>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</si>
  <si>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</si>
  <si>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Servicio de Educación Informal para la Gestión Administrativa</t>
  </si>
  <si>
    <t>Personas capacitadas</t>
  </si>
  <si>
    <t>Servicios tecnológicos</t>
  </si>
  <si>
    <t>Índice de capacidad en la prestación de servicios de tecnología</t>
  </si>
  <si>
    <t xml:space="preserve">Implementación Sistema de Gestión de la Entidad </t>
  </si>
  <si>
    <t xml:space="preserve">Avance implementación del Sistema de Gestión </t>
  </si>
  <si>
    <t xml:space="preserve">Servicio de Educación Informal para la Gestión Administrativa </t>
  </si>
  <si>
    <t xml:space="preserve">% de personas capacitadas en competencias técnicas y blandas </t>
  </si>
  <si>
    <t xml:space="preserve">Servicios tecnológicos </t>
  </si>
  <si>
    <t xml:space="preserve">Índice de capacidad en la implementación de servicios de tecnológicos </t>
  </si>
  <si>
    <t>Transversal: Gestión y desempeño Institucional</t>
  </si>
  <si>
    <t>2.1: Cultura</t>
  </si>
  <si>
    <t>Talento Humano</t>
  </si>
  <si>
    <t>Transformación y afianzamiento de la experiencia del servidor público en el entorno digital.</t>
  </si>
  <si>
    <t>Mantener servidores competentes, comprometidos y con altos niveles de productividad y satisfacción que contribuyan al mejoramiento de la calidad de vida de los colombianos teniendo en cuenta el entorno digital.</t>
  </si>
  <si>
    <t>03. Talento Humano.</t>
  </si>
  <si>
    <t>Gestión de Recursos Administrativos
Gestión de Atención a Grupos de Interés
Gestión del Talento Humano</t>
  </si>
  <si>
    <t xml:space="preserve">Plan Estratégico de Talento Humano </t>
  </si>
  <si>
    <t xml:space="preserve">Porcentaje de ejecución del plan estratégico de talento humano </t>
  </si>
  <si>
    <t>4.3 Subdirección Administrativa y de Gestión Humana</t>
  </si>
  <si>
    <t>Certificaciones para bono pensional y pensiones</t>
  </si>
  <si>
    <t>Eficacia en la generación de la certificación</t>
  </si>
  <si>
    <t>Cuentas por cobrar de cuotas partes pensionales gestionadas</t>
  </si>
  <si>
    <t>Eficacia en la gestión de cuentas por cobrar</t>
  </si>
  <si>
    <t>2.2: Arquitectura Institucional</t>
  </si>
  <si>
    <t>Gobierno Digital y Seguridad Digital</t>
  </si>
  <si>
    <t>Fortalecimiento en la Calidad y disponibilidad de la Información para la toma de decisiones del sector TIC y los Ciudadanos</t>
  </si>
  <si>
    <t>Facilitar la disponibilidad, uso y aprovechamiento de la información del sector TIC</t>
  </si>
  <si>
    <t>06. Fortalecimiento organizacional y simplificación de procesos.
09. Racionalización de trámites.
11. Gobierno Digital.
12. Seguridad Digital.
16. Seguimiento y evaluación del desempeño institucional.</t>
  </si>
  <si>
    <t>Gestión de la Información Sectorial
Gestión de Tecnologías de la Información</t>
  </si>
  <si>
    <t>Fortalecimiento en la calidad y disponibilidad de la información para la toma de decisiones del sector tic y los ciudadanos nacional</t>
  </si>
  <si>
    <t xml:space="preserve">Servicios de Información (TI) </t>
  </si>
  <si>
    <t>Disponibilidad de los servicios de TI</t>
  </si>
  <si>
    <t>1.2 Oficina de Tecnologías de la Información</t>
  </si>
  <si>
    <t>Documentos Estratégicos de TI</t>
  </si>
  <si>
    <t xml:space="preserve">Número de documentos de planeación estratégica TI actualizados  </t>
  </si>
  <si>
    <t>Gestión Presupuestal y Eficiencia del Gasto Público</t>
  </si>
  <si>
    <t>Administración adecuada de los recursos financieros del MinTIC</t>
  </si>
  <si>
    <t>Verificar y medir el cumplimiento de la Gestión de los recursos financieros para lograr los objetivos del MinTIC, ejecutada por la gestión Presupuestal, Contable y de Tesorería.</t>
  </si>
  <si>
    <t>02. Gestión presupuestal y eficiencia del gasto público.
05. Transparencia, acceso a la información pública y lucha contra la corrupción.
06. Fortalecimiento organizacional y simplificación de procesos.
09. Racionalización de trámites.
16. Seguimiento y evaluación del desempeño institucional.</t>
  </si>
  <si>
    <t>Gestión Financiera</t>
  </si>
  <si>
    <t>Reporte de ejecución presupuestal de gastos MinTIC que consolida (Solicitud de CDP, CDP, RP, Cuenta por Pagar (FUPC)).</t>
  </si>
  <si>
    <t>Informe de Ejecución presupuestal de Gastos</t>
  </si>
  <si>
    <t>4.2 Subdirección Financiera</t>
  </si>
  <si>
    <t>Gestión adecuada de los recursos financieros del Fondo Único TIC</t>
  </si>
  <si>
    <t xml:space="preserve">Verificar y medir el cumplimiento de la Gestión de los recursos financieros requeridos para llevar a cabo las funciones del Fondo Único TIC a través del seguimiento y control. </t>
  </si>
  <si>
    <t xml:space="preserve">Reporte de ejecución presupuestal de gastos FuTIC que consolida (Solicitud de CDP, CDP, RP, Cuenta por Pagar (FUPC)). </t>
  </si>
  <si>
    <t>Gestión Documental</t>
  </si>
  <si>
    <t>Fortalecimiento de la Gestión Documental</t>
  </si>
  <si>
    <t>Fortalecer la gestión integral de los documentos y servicios de archivos de la Entidad en sus diferentes fases que garanticen una gestión eficaz y adecuada en cualquier soporte en que se genere (papel o electrónico)</t>
  </si>
  <si>
    <t>10. Gestión documental</t>
  </si>
  <si>
    <t>Instrumentos Archivísticos que reglamenten, faciliten y garanticen el uso, disponibilidad, utilización y preservación de los documentos relacionados con la gestión documental</t>
  </si>
  <si>
    <t xml:space="preserve"> Porcentaje de implementación de instrumentos archivísticos</t>
  </si>
  <si>
    <t xml:space="preserve">Implementación, articulación, parametrización y operación de una herramienta para gestionar y controlar la información del  Ministerio/Fondo TIC </t>
  </si>
  <si>
    <t xml:space="preserve">Herramienta implementada </t>
  </si>
  <si>
    <t>Generación de información sistemática, oportuna y de calidad que permita mejorar la gestión de recursos del Fondo.</t>
  </si>
  <si>
    <t>Construir Lineamientos estratégicos e información de monitoreo y seguimiento , que permita el diseño y desarrollo de las iniciativas, planes y programas del Plan "el futuro Digital es de todos"</t>
  </si>
  <si>
    <t>02. Gestión presupuestal y eficiencia del gasto público.</t>
  </si>
  <si>
    <t>Gestión de Compras y Contratación
Gestión Financiera</t>
  </si>
  <si>
    <t>Reportes Gestión de Ingresos del Fondo Único TIC</t>
  </si>
  <si>
    <t xml:space="preserve">Informes Gestión de Ingresos del Fondo TIC generados </t>
  </si>
  <si>
    <t>4.1 Oficina para la Gestión de Ingresos del Fondo</t>
  </si>
  <si>
    <t xml:space="preserve">Documento de lineamientos, pautas y metodologías para el fortalecer la gestión de ingresos y ejecución de convenios y contratos financiados con recursos del Fondo </t>
  </si>
  <si>
    <t>Documento de lineamientos y pautas generados</t>
  </si>
  <si>
    <t>Campaña de capacitación sobre lineamientos, pautas relacionados con la gestión de ingresos y el seguimiento a la ejecución de recursos del Fondo Único TIC</t>
  </si>
  <si>
    <t xml:space="preserve">Dependencias capacitadas en los lineamiento adoptados </t>
  </si>
  <si>
    <t xml:space="preserve">Reportes de seguimiento consolidado en una herramienta  </t>
  </si>
  <si>
    <t>Seguimiento y monitoreo a la gestión de convenios y contratos financiados con recursos del Fondo</t>
  </si>
  <si>
    <t>Gestión de los Procesos contractuales para obtención de bienes y servicios solicitados por las áreas</t>
  </si>
  <si>
    <t>Garantizar que las dependencias puedan ejecutar sus planes, programas y proyectos mediante la gestión del proceso contractual</t>
  </si>
  <si>
    <t>02. Gestión presupuestal y eficiencia del gasto público.
05. Transparencia, acceso a la información pública y lucha contra la corrupción.
06. Fortalecimiento organizacional y simplificación de procesos.
16. Seguimiento y evaluación del desempeño institucional.</t>
  </si>
  <si>
    <t>Gestión de Compras y Contratación</t>
  </si>
  <si>
    <t>Procesos de contratación iniciados</t>
  </si>
  <si>
    <t>Gestión de las solicitudes de las áreas</t>
  </si>
  <si>
    <t>4. SECRETARIA GENERAL</t>
  </si>
  <si>
    <t>Fortalecimiento Organizacional, simplificación de procesos</t>
  </si>
  <si>
    <t>Fortalecimiento a la apropiación, uso y manejo de los bienes</t>
  </si>
  <si>
    <t>Fortalecer la apropiación en el uso y manejo de los bienes</t>
  </si>
  <si>
    <t>03. Talento Humano.
06. Fortalecimiento organizacional y simplificación de procesos.</t>
  </si>
  <si>
    <t>Gestión de Recursos Administrativos</t>
  </si>
  <si>
    <t>Inventario actualizado</t>
  </si>
  <si>
    <t xml:space="preserve">Porcentaje de solicitudes atendidas </t>
  </si>
  <si>
    <t xml:space="preserve">Listado de solicitudes recibidas para realizar mantenimiento </t>
  </si>
  <si>
    <t xml:space="preserve">Porcentaje de solicitudes atendidas. </t>
  </si>
  <si>
    <t>2.3: Relación con los Grupos de Interés</t>
  </si>
  <si>
    <t>Cooperación Internacional</t>
  </si>
  <si>
    <t>Fortalecimiento a la gestión internacional en el MinTIC.</t>
  </si>
  <si>
    <t>Incentivar la cooperación internacional en apoyo a las iniciativas del Plan Estratégico, posicionando al Ministerio como líder regional en materia TIC.</t>
  </si>
  <si>
    <t>14. Gestión del conocimiento y la innovación.</t>
  </si>
  <si>
    <t>Gestión Internacional</t>
  </si>
  <si>
    <t>Informe de Cooperación internacional</t>
  </si>
  <si>
    <t>Informe de Cooperación Internacional</t>
  </si>
  <si>
    <t>1.4 Oficina Internacional</t>
  </si>
  <si>
    <t>Informe de agenda internacional</t>
  </si>
  <si>
    <t>Informe de Agenda Internacional</t>
  </si>
  <si>
    <t>Participación ciudadana</t>
  </si>
  <si>
    <t>Consenso Social</t>
  </si>
  <si>
    <t>Atender espacios de diálogo, participación y socialización que promuevan una asertiva interlocución sectorial entre el Estado y distintas organizaciones, movimientos sociales y grupos étnicos en Colombia.</t>
  </si>
  <si>
    <t>Gestión de Atención a Grupos de Interés</t>
  </si>
  <si>
    <t>Desarrollo de metodología para armonizar las relaciones entre grupos sociales y el sector administrativo de las TIC en aras de la convivencia</t>
  </si>
  <si>
    <t>Metodología Implementada para armonización relaciones</t>
  </si>
  <si>
    <t xml:space="preserve">Soporte de las acciones ejecutadas en el marco de los compromisos del MinTIC con el Consejo Regional Indígena del Cauca - CRIC (Decreto 1811).  </t>
  </si>
  <si>
    <t xml:space="preserve">Porcentaje de acciones ejecutadas y/o gestionadas  </t>
  </si>
  <si>
    <t xml:space="preserve">Plan de Acción anual de la Política Publica de Comunicaciones de y para los Pueblos Indígenas y Plan de Televisión Indígena unificado  </t>
  </si>
  <si>
    <t xml:space="preserve">Plan de Acción concertado  </t>
  </si>
  <si>
    <t xml:space="preserve">Informe sobre los avances en el desarrollo del diagnostico situacional de las necesidades de acceso y uso de las TIC en territorios indígenas priorizadas de manera concertada en la CONCIP -MPC  </t>
  </si>
  <si>
    <t xml:space="preserve">Informe de avances en el desarrollo del diagnostico.  </t>
  </si>
  <si>
    <t xml:space="preserve">Informe de atención y cumplimiento de asuntos relacionados con comunidades étnicas y/o organizaciones sociales  </t>
  </si>
  <si>
    <t xml:space="preserve">Informe de atención  </t>
  </si>
  <si>
    <t>Transparencia, Acceso a la Información Pública y Lucha contra la corrupción</t>
  </si>
  <si>
    <t>Estrategia de divulgación y comunicaciones del MinTIC</t>
  </si>
  <si>
    <t>Diseñar e implementar la estrategia de comunicaciones que permitirá a la entidad informar e interactuar sobre los planes, programas, proyectos, y servicios a la ciudadanía.</t>
  </si>
  <si>
    <t>05. Transparencia, acceso a la información pública y lucha contra la corrupción.</t>
  </si>
  <si>
    <t>Comunicación Estratégica</t>
  </si>
  <si>
    <t xml:space="preserve">Servicios de divulgación, promoción y socialización de programas y proyectos en TIC. </t>
  </si>
  <si>
    <t>Informe de servicios de divulgación implementados</t>
  </si>
  <si>
    <t>1.5 Oficina Asesora de Prensa</t>
  </si>
  <si>
    <t>5.b. Mejorar el uso de la tecnología instrumental, en particular la tecnología de la información y las comunicaciones, para promover el empoderamiento de la mujer.</t>
  </si>
  <si>
    <t>Defensa Jurídica</t>
  </si>
  <si>
    <t>Gestión Jurídica integral para el cumplimiento de objetivos y funciones del MinTIC/Fondo Único TIC</t>
  </si>
  <si>
    <t>Acompañar al Ministerio/Fondo en materia Jurídica frente a los desafíos que se presenten en el marco normativo</t>
  </si>
  <si>
    <t>13. Defensa jurídica.
17. Mejora Normativa.</t>
  </si>
  <si>
    <t>Gestión Jurídica</t>
  </si>
  <si>
    <t>Herramienta tecnológica de control integral a todos los procesos judiciales y extrajudiciales implementada</t>
  </si>
  <si>
    <t>Herramienta tecnológica desarrollada e implementada</t>
  </si>
  <si>
    <t>1.3 Oficina Asesora Jurídica</t>
  </si>
  <si>
    <t>Fortalecimiento en la divulgación de la Resolución 2871 de 2017 del MinTIC.</t>
  </si>
  <si>
    <t>Socialización de la Resolución 2871 de 2017</t>
  </si>
  <si>
    <t>Servicio al ciudadano</t>
  </si>
  <si>
    <t>Mantenimiento y mejoramiento de las  instalaciones físicas de la entidad para el acceso y uso de los grupos de interés</t>
  </si>
  <si>
    <t>Implementar las directrices de la NTC 6047 en cuanto a la señalización y realizar el cambio de ventanería (norma de seguridad NTC 1587/2011) del edificio Murillo Toro,</t>
  </si>
  <si>
    <t>15. Control Interno.</t>
  </si>
  <si>
    <t>Conservación de la infraestructura física del edificio murillo toro - MinTIC Bogotá</t>
  </si>
  <si>
    <t>Conservación de las Instalaciones físicas de la entidad</t>
  </si>
  <si>
    <t>Áreas de la entidad intervenidas</t>
  </si>
  <si>
    <t xml:space="preserve">17.17. Alentar y promover la constitución de alianzas eficaces en las esferas pública, público-privada y de la sociedad civil, aprovechando la experiencia y las estrategias de obtención de recursos de las asociaciones </t>
  </si>
  <si>
    <t>Fortalecimiento de las relaciones Estado ciudadano como herramienta para la lucha contra la corrupción y la consolidación del estado social de derecho.</t>
  </si>
  <si>
    <t>Incluir de forma activa a los grupos de interés del Ministerio en los diferentes etapas de la gestión pública y niveles de participación a través de la promoción activa de la participación ciudadana y el control social</t>
  </si>
  <si>
    <t>Plan de Participación Ciudadana del Ministerio clasificando cada actividad por fase del ciclo de gestión y nivel de participación elaborado y publicado</t>
  </si>
  <si>
    <t xml:space="preserve">Mecanismos para fortalecer las relaciones Estado Ciudadano formulado y consolidado en conjunto con las áreas responsables  </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</si>
  <si>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</si>
  <si>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del Servicio al Ciudadano</t>
  </si>
  <si>
    <t>Fortalecer el relacionamiento con los ciudadanos y grupos de interés, generando confianza, mejorando los niveles de satisfacción y fomentando una cultura de servicio e inclusión en los servidores públicos de la Entidad.</t>
  </si>
  <si>
    <t>Consolidación del valor compartido en el MinTIC Bogotá</t>
  </si>
  <si>
    <t xml:space="preserve">Formular y consolidar en conjunto con las áreas responsables el componente de Mecanismos para fortalecer la atención al ciudadano el cual hace parte del Plan Anticorrupción y de atención al ciudadano MinTIC PAAC  </t>
  </si>
  <si>
    <t xml:space="preserve">componente Mecanismos para fortalecer la atención al ciudadano formulado y consolidado en conjunto con las áreas responsables  </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</si>
  <si>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</si>
  <si>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</si>
  <si>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</si>
  <si>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Plan Anticorrupción y de atención al ciudadano consolidado con los siguientes componentes
1.  Gestión del riesgo de corrupción - mapa de riesgos de corrupción
3. Rendición de Cuentas (subcomponente información y responsabilidad)
4.  Mecanismos para mejorar la atención del ciudadano
5. Mecanismos para la transparencia y acceso a la información y publicado.
6. Iniciativas adicionales (Temas de ética)</t>
  </si>
  <si>
    <t xml:space="preserve">Plan Anticorrupción y de atención al Ciudadano Consolidado publicado </t>
  </si>
  <si>
    <t>1.1 Oficina Asesora de Planeación y Estudios Sectoriales</t>
  </si>
  <si>
    <t>2.4: Seguimiento Análisis y Mejora</t>
  </si>
  <si>
    <t>Control Interno</t>
  </si>
  <si>
    <t>Asesoramiento, evaluación, integración y dinamización del Sistema Institucional de Control Interno y al de Gestión y Resultados</t>
  </si>
  <si>
    <t>Efectuar seguimiento continuo a las metas e indicadores estratégicos de la entidad así como a los riesgos institucionales cuya materialización tenga un mayor impacto para la misma.</t>
  </si>
  <si>
    <t>Evaluación y Apoyo al Control de la Gestión</t>
  </si>
  <si>
    <t>Informes de auditorías, evaluaciones o seguimientos realizados</t>
  </si>
  <si>
    <t>Porcentaje de Auditorías, evaluaciones y seguimientos realizados</t>
  </si>
  <si>
    <t>1.6 Oficina de Control Interno</t>
  </si>
  <si>
    <t>2.5: Liderazgo, Innovación y Gestión del Conocimiento</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</si>
  <si>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</si>
  <si>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</si>
  <si>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06. Fortalecimiento organizacional y simplificación de procesos. 
12. Seguridad Digital.
14. Gestión del conocimiento y la innovación.
15. Control Interno.
16. Seguimiento y evaluación del desempeño institucional. </t>
  </si>
  <si>
    <t>Direccionamiento Estratégico
Fortalecimiento Organizacional
Seguimiento y Evaluación de Políticas TIC
Gestión del conocimiento</t>
  </si>
  <si>
    <t>Fortalecimiento y apropiación del modelo de gestión institucional del ministerio tic Bogotá</t>
  </si>
  <si>
    <t xml:space="preserve">Desarrollo de estrategias de intervención para las mejoras en la gestión de la entidad </t>
  </si>
  <si>
    <t>Estrategias desarrolladas</t>
  </si>
  <si>
    <t>Publicaciones asociadas al seguimiento de la gestión de la entidad</t>
  </si>
  <si>
    <t>Publicaciones realizadas</t>
  </si>
  <si>
    <t>Liderazgo en la generación de estadísticas y estudios del sector TIC</t>
  </si>
  <si>
    <t>Desarrollar proyectos que permitan la generación de estadísticas y el desarrollo de estudios del sector TIC</t>
  </si>
  <si>
    <t>Gestión de la Información Sectorial</t>
  </si>
  <si>
    <t>Fortalecimiento de la información estadística del sector tic nacional</t>
  </si>
  <si>
    <t xml:space="preserve">Servicios de información implementados  </t>
  </si>
  <si>
    <t>Documentos sectoriales producidos</t>
  </si>
  <si>
    <t xml:space="preserve">Diseño de propuestas (piezas, videos, notas de prensa y otros). </t>
  </si>
  <si>
    <t xml:space="preserve">Desarrollo de actividades que promuevan evaluaciones de planes, programas y proyectos del Sector TIC </t>
  </si>
  <si>
    <t xml:space="preserve">Documento de lineamientos técnicos </t>
  </si>
  <si>
    <t>Apropiación 2019 - cifras en millones</t>
  </si>
  <si>
    <t>Ejecución 2019 - cifras en millones (corte 31 de marzo)</t>
  </si>
  <si>
    <t>Avance 1T-2019</t>
  </si>
  <si>
    <t>Avance Cualitativo 1T-2019</t>
  </si>
  <si>
    <t>Avance 2020</t>
  </si>
  <si>
    <t>Avance Cualitativo 2020</t>
  </si>
  <si>
    <t>Observaciones Áreas</t>
  </si>
  <si>
    <t>Ajuste solicitado</t>
  </si>
  <si>
    <t>Observaciones OAPES</t>
  </si>
  <si>
    <t>Vigilancia y control integral del sector comunicaciones (Postal, Radiodifusion sonora y Comunicaciones Móviles y No Móviles)</t>
  </si>
  <si>
    <t>Fortalecer el proceso de vigilancia y control a los vigilados.</t>
  </si>
  <si>
    <t>Vigilacia y Control</t>
  </si>
  <si>
    <t xml:space="preserve">Durante el primer trimestre de 2019 se trabajó en el diseño del documento que será elaborado, entre otras cosas, con el insumo de las visitas de acompañamiento a prestadores de servicios de comunicaciones, radiodifusión sonora y servicios postales, así como con información de las saciones que se generen en la etapa de control del proceso de Vigilancia y Control.  </t>
  </si>
  <si>
    <t xml:space="preserve">Durante e primer trimesre de 2019 se elaboró la primera versión del acto administrativo, el cual pasa a la fase de revisón por parte de las Directivas. </t>
  </si>
  <si>
    <t>Se corrige la meta para las vigencias 2020, 2021 y 2022 ya que en la planeación únicamente se contempló un acto administrativo, el cual será emitido en la vigencia 2019</t>
  </si>
  <si>
    <t>Ajustar metas 2020, 2021 y 2022 de "1" a "0"</t>
  </si>
  <si>
    <t>Se acepta el ajuste</t>
  </si>
  <si>
    <t>Sistemas de información para el fortalecimiento de la Vigilancia y Control optimizados</t>
  </si>
  <si>
    <t xml:space="preserve">Número de sistemas de información requeridos </t>
  </si>
  <si>
    <t xml:space="preserve">De enero a marzo de 2019 se realizó el diagnóstico del proceso de Vigilancia y Control respecto a su nivel de automatización e dentificación de necesidades de mejoramiento. Este diagnóstico fue presentado a la oficina de TI para análisis de la solciitud. </t>
  </si>
  <si>
    <t>9.c. Aumentar de forma significativa el acceso a la tecnología de la información y las comunicaciones y esforzarse por facilitar el acceso universal y asequible a Internet en los países menos adelantados a más tardar en 2020 (Mintic-Líder)</t>
  </si>
  <si>
    <t>Actualización Normativa</t>
  </si>
  <si>
    <t>Actualizar la noRmatividad del sector TIC acorde con las mejores prácticas internacionales.</t>
  </si>
  <si>
    <t>Generación de políticas y estrategias dirigidas a mejorar la competitividad de la industria de comunicaciones nacional</t>
  </si>
  <si>
    <t>Se establecio el diagnotisco de las normas especificas que requieren modifiación</t>
  </si>
  <si>
    <t>Asignación de espectro</t>
  </si>
  <si>
    <t>Disminuir la brecha digital a través de la cobertura a centros poblados y la conectividad de los usuarios</t>
  </si>
  <si>
    <t>Asignación de espectro para telecomunicaciones móviles</t>
  </si>
  <si>
    <t>Asignación de espectro (MHz)</t>
  </si>
  <si>
    <t>Se están adelantando los estudios para reestructuración del proceso para ofertar el espectro para telecomunicaciones móviles, abarcando la etapa de revisión de los estudios previamente realizados para el mismo.
Se elaboró un plan de acción para la subasta el cual fue publicado el 1 de abril de 2019, en dicho plan se presenta al sector el panorama encontrado para el proceso, los grandes hitos esperados y la temporalidad de estos últimos.</t>
  </si>
  <si>
    <r>
      <t>1. El nombre del indicador “</t>
    </r>
    <r>
      <rPr>
        <b/>
        <sz val="11"/>
        <color rgb="FF000000"/>
        <rFont val="Times New Roman"/>
        <family val="1"/>
      </rPr>
      <t>espectro asignado</t>
    </r>
    <r>
      <rPr>
        <sz val="11"/>
        <color rgb="FF000000"/>
        <rFont val="Times New Roman"/>
        <family val="1"/>
      </rPr>
      <t>” debe cambiarse por “</t>
    </r>
    <r>
      <rPr>
        <b/>
        <sz val="11"/>
        <color rgb="FF000000"/>
        <rFont val="Times New Roman"/>
        <family val="1"/>
      </rPr>
      <t>Espectro Ofertado (MHz)</t>
    </r>
    <r>
      <rPr>
        <sz val="11"/>
        <color rgb="FF000000"/>
        <rFont val="Times New Roman"/>
        <family val="1"/>
      </rPr>
      <t>”, toda vez que las bandas IMT requieren de un proceso especial abierto a todo interesado, sin embargo, esto no garantiza que, a pesar de la pluralidad de oferentes, estos últimos pujen por porciones de espectro menores a las ofertadas. Por lo tanto, la asignación de las frecuencias no depende exclusivamente de la gestión del Ministerio; por esta misma razón, el producto de la Inicaitiva quedaría "Oferta de espectro para telecomunicaciones móviles" para que quede coherente con el indicador</t>
    </r>
  </si>
  <si>
    <t>Ajustar nombre del producto de "Asignación de espectro para telecomunicaciones móviles" a "Oferta de espectro para telecomunicaciones móviles".
Ajustar el nombre del indicador de "Asignación de espectro (MHz)" a "Espectro ofertado (MHz)"</t>
  </si>
  <si>
    <t>No se acepta cambio, dado que una de las principales funciones del área es la de asignar el espectro, teniendo en cuenta que el cumplimiento de los resultados se deben evidenciar a nivel "Estratégico", es de suma importancia resaltar dicha meta</t>
  </si>
  <si>
    <t>Asignación de espectro para emisoras comunitarias y comerciales</t>
  </si>
  <si>
    <t>Se atendieron 3 solicitudes con asignación de espectro para emisoras de interés público</t>
  </si>
  <si>
    <r>
      <t>2. De igual manera, el nombre del producto de la Iniciativa "</t>
    </r>
    <r>
      <rPr>
        <b/>
        <sz val="11"/>
        <color rgb="FF000000"/>
        <rFont val="Times New Roman"/>
        <family val="1"/>
      </rPr>
      <t>Asignación de espectro para emisoras comunitarias y comerciales"</t>
    </r>
    <r>
      <rPr>
        <sz val="11"/>
        <color rgb="FF000000"/>
        <rFont val="Times New Roman"/>
        <family val="1"/>
      </rPr>
      <t> se modifico a</t>
    </r>
    <r>
      <rPr>
        <b/>
        <sz val="11"/>
        <color rgb="FF000000"/>
        <rFont val="Times New Roman"/>
        <family val="1"/>
      </rPr>
      <t> "Asignación de espectro para emisoras comunitarias, comerciales ó de interés público"</t>
    </r>
    <r>
      <rPr>
        <sz val="11"/>
        <color rgb="FF000000"/>
        <rFont val="Times New Roman"/>
        <family val="1"/>
      </rPr>
      <t> debido a que cobija  los tipos de emisoras del Mintic. Así mismo, se solicita modificar el Nombre del Indicador "Proceso de selección " por el de "Avance en la gestión de atención de solicitudes y asignación de espectro de radiodifusión sonora" debido a que con este indicador se muestra de forma integral la gestión de asignación de espectro incluyendo todas sus formas de asignación, no sólo la que se hace por procesos de selección objetiva.</t>
    </r>
  </si>
  <si>
    <t>Ajustar el nombre del producto de "Asignación de espectro para emisoras comunitarias y comerciales" a "Asignación de espectro para emisoras comunitarias, comerciales ó de interés público".
Asjutar el nombre del indicador de "Proceso de selección" a "Avance en la gestión de atención de solicitudes y asignación de espectro de radiodifusión sonora".
Cambiar las metas de cada de vigencia de: 2019 de 2 a 25, 2020 de 0 a 25, 2021 de 0 a 25, 2022 de 2 a 25, meta cuatrienio de 4 a 100</t>
  </si>
  <si>
    <t>Transformación del sector postal</t>
  </si>
  <si>
    <t>Apoyar la modernización del sector apoyado en uso de las TIC y la diversificación de servicios</t>
  </si>
  <si>
    <t>Actualización modernización y competitividad del sector postal nacional</t>
  </si>
  <si>
    <t>Alianzas entre actores del comercio electrónico</t>
  </si>
  <si>
    <t>Alianzas Estratégicas</t>
  </si>
  <si>
    <t>4. Respecto a la iniciativa Transformación del Sector Postal, se solicita cambiar el producto de la Iniciativa "Planes y proyectos para fomentar competitividad del sector"  por "Alianzas entre actores del comercio electrónico" el cual tiene relación y es  coherente con el Indicador "Alianzas Estratégicas", en cuanto al Indicador "Empresas beneficiadas" se solicita su eliminación, debido a que no guarda relación con la iniciativa la cual busca promover el desarrollo de alianzas estratégicas entre los actores de la industria postal y el comercio electrónico  con el fin de facilitar mecanismo que puedan posicionar al sector como aliado logístico del e-comerce.</t>
  </si>
  <si>
    <t>en cuanto al Indicador "Empresas beneficiadas" se solicita su eliminación, debido a que no guarda relación con la iniciativa la cual busca promover el desarrollo de alianzas estratégicas entre los actores de la industria postal y el comercio electrónico  con el fin de facilitar mecanismo que puedan posicionar al sector como aliado logístico del e-comerce.</t>
  </si>
  <si>
    <t>Ajustar el nombre del producto de "Planes y proyectos para fomentar competitividad del sector" a "Alianzas entre actores del comercio electrónico".</t>
  </si>
  <si>
    <t>Fortalecimiento de la programación y conservación de los archivos de la radio pública</t>
  </si>
  <si>
    <t>Se firmó el convenio interadministrativo No. 498 del 6 de marzo de 2019 entre FONTIC y RTVC mediante el cual se aportan los recursos previstos para la ejecución de las actividades definidas para la iniciativa, incluidos los recursos para las horas de contenidos al aire</t>
  </si>
  <si>
    <r>
      <t>Fortalecimiento de la Programación: </t>
    </r>
    <r>
      <rPr>
        <sz val="11"/>
        <color rgb="FF000000"/>
        <rFont val="Calibri"/>
        <family val="2"/>
        <scheme val="minor"/>
      </rPr>
      <t>Se cambia "</t>
    </r>
    <r>
      <rPr>
        <b/>
        <sz val="11"/>
        <color rgb="FF000000"/>
        <rFont val="Calibri"/>
        <family val="2"/>
        <scheme val="minor"/>
      </rPr>
      <t>Seguimiento a la generación de contenidos</t>
    </r>
    <r>
      <rPr>
        <sz val="11"/>
        <color rgb="FF000000"/>
        <rFont val="Calibri"/>
        <family val="2"/>
        <scheme val="minor"/>
      </rPr>
      <t>" por "</t>
    </r>
    <r>
      <rPr>
        <b/>
        <sz val="11"/>
        <color rgb="FF000000"/>
        <rFont val="Calibri"/>
        <family val="2"/>
        <scheme val="minor"/>
      </rPr>
      <t>Horas de contenido al aire y especiales, nacionales y descentralizados generados</t>
    </r>
    <r>
      <rPr>
        <sz val="11"/>
        <color rgb="FF000000"/>
        <rFont val="Calibri"/>
        <family val="2"/>
        <scheme val="minor"/>
      </rPr>
      <t>" teniendo en cuenta que este último indicador muestra de manera más directa el producto generado por la iniciativa. En atención a dicho cambio se modifican las metas.</t>
    </r>
  </si>
  <si>
    <t>Ajustar el nombre del indicador de "Seguimiento a Generación de contenidos" a "Horas de contenidos al aire y especiales, nacionales y descentralizados generados".
Cambiar el tipo de indicador de "Flujo" a "Acumulado".
Cambiar metas de cada de vigencia de: 2019 de 0 a 22.000, 2020 de 1 a 22.000, 2021 de 1 a 22.000, 2022 de 1 a 22.000, meta cuatrienio de 1 a 88.000</t>
  </si>
  <si>
    <t>Extención, descentralización y cobertura de la radio pública nacional</t>
  </si>
  <si>
    <t>Se firmó el convenio interadministrativo No. 498 del 6 de marzo de 2019 entre FONTIC y RTVC mediante el cual se aportan los recursos previstos para la ejecución de las actividades definidas para la iniciativa incluida la garantía para la operación de las 62 estaciones</t>
  </si>
  <si>
    <r>
      <t>Fortalecimiento Radio publica:</t>
    </r>
    <r>
      <rPr>
        <sz val="11"/>
        <color rgb="FF000000"/>
        <rFont val="Calibri"/>
        <family val="2"/>
        <scheme val="minor"/>
      </rPr>
      <t> Se cambia "</t>
    </r>
    <r>
      <rPr>
        <b/>
        <sz val="11"/>
        <color rgb="FF000000"/>
        <rFont val="Calibri"/>
        <family val="2"/>
        <scheme val="minor"/>
      </rPr>
      <t>Seguimiento a implementación de estaciones y estudios</t>
    </r>
    <r>
      <rPr>
        <sz val="11"/>
        <color rgb="FF000000"/>
        <rFont val="Calibri"/>
        <family val="2"/>
        <scheme val="minor"/>
      </rPr>
      <t>" se cambia por "</t>
    </r>
    <r>
      <rPr>
        <b/>
        <sz val="11"/>
        <color rgb="FF000000"/>
        <rFont val="Calibri"/>
        <family val="2"/>
        <scheme val="minor"/>
      </rPr>
      <t>Instalación de nuevas estaciones y continuidad de la presencia de señal de transmisión de radio</t>
    </r>
    <r>
      <rPr>
        <sz val="11"/>
        <color rgb="FF000000"/>
        <rFont val="Calibri"/>
        <family val="2"/>
        <scheme val="minor"/>
      </rPr>
      <t>" teniendo en cuenta que este último indicador muestra de manera más directa el producto generado por la iniciativa.En atención a dicho cambio se modifican las metas.</t>
    </r>
  </si>
  <si>
    <t>Ajustar el nombre del indicador de "Seguimiento a implementación de estaciones y estudios" a "Instalación de nuevas estaciones y continuidad de la presencia de señal de transmisión de radio".
Cambiar el tipo de indicador de "Flujo" a "Capacidad".
Cambiar metas de cada de vigencia de: LB de 0 a 62, 2019 de 0 a 66, 2020 de 1 a 70, 2021 de 1 a 74, 2022 de 1 a 78, meta cuatrienio de 1 a 78</t>
  </si>
  <si>
    <t>1. Se adelantó el Estudio de Mercado con el fin de determinar los costos para implementar la RNTE en bandas bajas. 3. Revisión y ajuste del Plan Operativo del Convenio Marco con el fin de integrar los Proyectos 1 y 2 en uno solo. 3. Reunión del Comité de Coordinación del Convenio Marco con la UNGRD para revisar el estado de avance del Convenio Marco.</t>
  </si>
  <si>
    <t>5. En cuanto a los datos registrados en la linea base de la iniciativa "Implementación del Sistema Nacional de Telecomunicaciones de Emergencias" el valor es CERO debido a que apenas se esta empezando con los proyectos.</t>
  </si>
  <si>
    <t>Cambiar la línea base de 1 a 0</t>
  </si>
  <si>
    <t>Se encuentra en proceso de suscripción del Convenio mediante el cual se transferirán los recursos</t>
  </si>
  <si>
    <r>
      <t xml:space="preserve">Se tiene en ejecución un contrato con Canal Trece para tres producciones con un total de </t>
    </r>
    <r>
      <rPr>
        <b/>
        <sz val="12"/>
        <rFont val="Arial Narrow"/>
        <family val="2"/>
      </rPr>
      <t xml:space="preserve">71 </t>
    </r>
    <r>
      <rPr>
        <sz val="12"/>
        <rFont val="Arial Narrow"/>
        <family val="2"/>
      </rPr>
      <t xml:space="preserve">capítulos por valor de 5.498.977.725.
En el mes de marzo ingresó a contratación 7 contratos con los 7 canales regionales, cada uno por valor de 1.375.000.000 para un total de 9.625.000.000 </t>
    </r>
  </si>
  <si>
    <t>En este primer trimestre se tiene contratado: $5.498.977.725
En CDPS para contratos segunda semana de abril: 9.625.000.000
Total en ejecución: 51% de los recursos</t>
  </si>
  <si>
    <t>Acuerdo Marco de Correo (CCE): Documento preliminar del acuerdo y presentación de los servicios para la definición final de los mismos en CCE. Estabilidad Jurídica MONEYGRAM: Proceso de contratación de asesores externos para estabilización jurídica de MONEYGRAM. Oportunidad EXPORTAFACIL (NARANJA): Mesas de trabajo crean oportunidad con CERLALC para Exportación de libros a nivel América. Potencializar CORREOGIROS: Se están revisando lo siguientes aspectos con los países miembro UPAEP: Gestión de recursos para potencializar servicio. Revisión tasa cambiaria Revisión de tarifas SPN Creación de página web exclusiva para el servicio. Implementación PIDEP: Revisión de los escenarios y modelo de financiamiento de SPU en el documento de la primera fase. Servicio Freight Forward (cn38): En etapa final del ETOE virtual del correo de Curazao para la generación del cn38.</t>
  </si>
  <si>
    <t>Brand Book</t>
  </si>
  <si>
    <t xml:space="preserve">Brand Book Elaborado </t>
  </si>
  <si>
    <t>El día 20 de marzo se adjudicó el proyecto de re-branding.</t>
  </si>
  <si>
    <t>La meta del indicador está para el tercer trimestre de la presente vigencia; por lo tanto se registrara en 0 en el primer y segundo trimestre.</t>
  </si>
  <si>
    <t>La cifra alcanzada para dicho mes solo responde a paquetes de Casillero Virtual. En cuanto al servicio Asia Express, se continúa trabajando en la formalización del acuerdo contractual con el aliado en China y las pruebas operativas necesarias para su lanzamiento.</t>
  </si>
  <si>
    <t>Ya se realizaron las pruebas de los módulos Asociados y Usuarios, sin embargo no se contempló el desarrollo desde marca blanca sino desde marca institucional.</t>
  </si>
  <si>
    <t>La meta del indicador está para el cuarto trimestre de la presente vigencia; por lo tanto se registrara en 0 en el primer, segundo y tercer trimestre.</t>
  </si>
  <si>
    <t>Informe de Cobertura de puntos de venta</t>
  </si>
  <si>
    <t>Cobertura de Puntos del Operador Postal Oficial</t>
  </si>
  <si>
    <t>Dentro de la dinámica comercial y operativa se han realizado traslados y re-aperturas de puntos de atención y se cuenta con la programación de 3 traslados y la apertura de nuevos aliados comerciales para el siguiente trimestre los cuales se encuentran en etapa contractual.</t>
  </si>
  <si>
    <t>Se expidieron las Resoluciones 0001 a 0010 del 02 de enero de 2019, asignado los recursos de los planes de inversión anuales, la operación y el funcionamiento de rtvc, y la cofinanciación de la programación del Canal Institucional, por la suma de $163.928.427.906. (8 operadores públicos regionales y RTVC)
Posteriormente, se expidieron las Resoluciones 0082 del 19 de febrero de 2019 (Canal TRO), 0114, 0115 y 0116 del 22 de febrero 2019 (RTVC) y 0235 (Canal TRO), 0236 (Telecafé), 0237 (Telepacífico), 0238 (Teleantioquia) y 0239 (Teleacaribe) del 22 de marzo de 2019 para la financiación de planes de inversión adicionales por la suma de $4.805.905.092.</t>
  </si>
  <si>
    <t>6 ES ANTV - AUTORIDAD NACIONAL DE TELEVISIÓN</t>
  </si>
  <si>
    <t>Desarrollo de estrategias de apropiación y consumo de contenidos de televisión pública nacional</t>
  </si>
  <si>
    <t>Desarrollar estrategias de apropiación y consumo de contenidos de televisión pública</t>
  </si>
  <si>
    <t>Análisis de contenidos audiovisuales donde se autorepresenten los grupos emergentes, infancia y adolescencia con protección integral.</t>
  </si>
  <si>
    <t>Documentos sobre desarrollo y consolidación de la Línea de Infancia y Adolescencia.</t>
  </si>
  <si>
    <t>Se han adelantado el diagnóstico de televisión infantil internacional. Observación, traducción y sistematización de 15 fichas  de los programas representativos de Europa y Estados Unidos en su primera revisión; en este orden se viene adelantando el  informe preliminar de Observación. Finalmente se remitieron 52 requerimientos de material audiovisual a los operadores por suscripción y comunitarios de producción propia en temas relacionados con Infancia y Adolescencia. El primer informe se entregará en junio.</t>
  </si>
  <si>
    <t>Se ajusta el nombre del indicador y sus metas por vigencia, debido a que se pueden determinar actividades que reflejan directamente los esfuerzos para dar cumplimiento al objetivo específico “Generar herramientas que promuevan la participación y autorepresentación de grupos emergentes, infancia y adolescencia en los contenidos audiovisuales de televisión”, en el cual se priorizan las directrices constitucionales de protección integral a la infancia y la adolescencia.</t>
  </si>
  <si>
    <t>Ajustar nombre del indicador de "Documentos metodológicos de observación sistemática de contenidos" a "Documentos sobre desarrollo y consolidación de la Línea de Infancia y Adolescencia."
Ajustar la linea base y metas: LB de 100 a 0, 2019 de 15 a 2, 2020 de 15 a 2, 2021 de 15 a 2, 2022 de 15 a 2, meta cuatrienio de 60 a 8</t>
  </si>
  <si>
    <t>Planes de acción concertados con grupos étnicos</t>
  </si>
  <si>
    <t>Acciones desarrolladas con grupos étnicos</t>
  </si>
  <si>
    <t>A la fecha se cuenta con dos Planes de Acción correspondientes las actas de concertación con los pueblos Gitanos e Indígenas.</t>
  </si>
  <si>
    <t>Estudios y documentos para determinar las necesidades de regulación para el acceso al servicio público de televisión para grupos etáreos y poblaciones emergentes.</t>
  </si>
  <si>
    <t>Estudios y documentos elaborados</t>
  </si>
  <si>
    <t>Se desarrolló el contrato mediante el cual se definieron  los términos que permitan adelantar la consultoría para la medición de impacto de la Resolución 350 de 2016.
El proceso de la consultoría se encuentra en etapa precontractual, en cuanto al desarrollo de la elaboración del estudio de mercado.</t>
  </si>
  <si>
    <t>Lineamientos técnicos y comprobación sobre los niveles de calidad de televisión abierta y cerrada</t>
  </si>
  <si>
    <t>Documentos de comprobación de los niveles de calidad de televisión abierta y cerrada elaborados</t>
  </si>
  <si>
    <t xml:space="preserve">Se adelantaron las visitas de medición de la calidad del servicio de tv abierta y cerrada en los diferentes territorios a nivel nacional. 
De acuerdo con lo anterior, para el primer trimestre se realizaron las visitas así:
Tv cerrada: 9
Tv abierta: 25
</t>
  </si>
  <si>
    <t>La meta anual eran 204, sin mebargo se ajusta a 200, porque los 4 documentos se encuentran relacionados en el indicador "Documentos de seguimiento al sector TV elaborados"</t>
  </si>
  <si>
    <t>Ajustar la meta 2019, 2020, 2021 y 2022 de 204 a 200</t>
  </si>
  <si>
    <t>El proceso se encuentra planeado para iniciar a partir del mes de junio.</t>
  </si>
  <si>
    <t>Información producto del seguimiento al sector de tv y a la implementación de la TDT.</t>
  </si>
  <si>
    <t>Documentos de seguimiento al sector TV elaborados</t>
  </si>
  <si>
    <t>Se generó primer informe del dimensionamiento del servicio de televisión.</t>
  </si>
  <si>
    <t xml:space="preserve">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
</t>
  </si>
  <si>
    <t>Incrementar la dotación de terminales de cómputo, capacitación de docentes y recueración de equipos obsoletos en las sedes educativas oficiales a nivel nacional</t>
  </si>
  <si>
    <t>Estudiantes de sedes educativas oficiales beneficiados</t>
  </si>
  <si>
    <t>Durante el primer trimestre del año no se beneficiaron estudiantes ya que no se han entregado terminales a sedes educativas</t>
  </si>
  <si>
    <t>Ajustar la Línea Base</t>
  </si>
  <si>
    <t>La relación de estudiantes por terminal de computo se encuentra en 4</t>
  </si>
  <si>
    <t>Durante el primer trimestre del año no se han entregado terminales a sedes educativas</t>
  </si>
  <si>
    <t>Ajustar la Línea Base de 153.000 a 149.437</t>
  </si>
  <si>
    <t>Durante el primer trimestre del año no se han entregado terminales docentes de las sedes educativas</t>
  </si>
  <si>
    <t>Ajustar la Línea Base de 6.000 a 9.239</t>
  </si>
  <si>
    <t>Durante el primer trimestra del año se han atendido el 100% de los requerimientos técnicos</t>
  </si>
  <si>
    <t>Durante el primer trimestre del año no se han formado docentes en uso pedagógico de TIC</t>
  </si>
  <si>
    <t>Ajustar la Línea Base de 7.400 a 7.701</t>
  </si>
  <si>
    <t>Durante el primer trimestre del año no se han realizado eventos de experiencias exitosas en el uso práctivo de las TIC</t>
  </si>
  <si>
    <t>Durante el primer trimestre del año se han demanufacturado 712,2 equipos obsoletos</t>
  </si>
  <si>
    <t>Ajustar la Línea Base de 670 a 670,1</t>
  </si>
  <si>
    <t>Durante el primer trimestre del año se han retomado 431 equipos obsoletos de las sedes educativas</t>
  </si>
  <si>
    <t xml:space="preserve">Ajustar la Línea Base de 55.326 a 55.294 </t>
  </si>
  <si>
    <t>Durante el primer trimestre del año no se han capacitado personas de la comunidad en la correcta disposición de aparatos eléctricos y electrónicos</t>
  </si>
  <si>
    <t>9.c. Aumentar de forma significativa el acceso a la tecnología de la información y las comunicaciones y esforzarse por facilitar el acceso universal y asequible a Internet en los países menos adelantados a más tardar en 2020</t>
  </si>
  <si>
    <t xml:space="preserve">Las actividades programadas por la Subdirección de Gestión y Planeación Técnica del Espectro presentan múltiples avances durante lo corrido del año, se destacan en el proyecto de Métodos eficientes para el uso del espectro: la atención a solicitudes de viabilidad de frecuencia allegadas a la entidad, así como reuniones con TESAMERICA para el soporte de la herramienta de simulación en línea y programación de capacitaciones. Respecto al proyecto de Planeación Técnica del Espectro: Se identificaron las tecnologías de los servicios radioeléctricos Fijo y Móvil a través de la revisión de documentos de UIT, CITEL y otras fuentes. Se inició la identificación de las bandas de frecuencias para el potencial uso de las tecnologías seleccionadas. Se revisó en el reglamento de radio la atribución de los servicios satelitales y aeronáuticos para la región 2. Se depuró la base de datos obtenida del SGE para la banda de SHF y se inició la creación de un archivo de consulta dinámica en Excel para obtener información gráfica de los datos obtenidos de SGE. De igual manera se inició la creación de una consulta dinámica en Power BI. Se realizaron las cartas para solicitar el aval de Colciencias respecto a los estudios de convivencia en la banda de 26 GHz y en la banda de RDS, para ser identificados como estudios de ciencia y tecnología. Del mismo modo, se realizaron los documentos de convocatoria para que las universidades participen en ambos estudios. Y finalmente, para el proyecto de Gestión de Espectro: Se realizaron consultas a la base de datos del Mercado de telecomunicaciones sobre 5G y redes móviles de acceso, también para los estudios que lleva a cabo la ANE en temas como spectrum trading, regulación internacional de espectro para pruebas y políticas de espectro, así como reuniones de alineación del proyecto con el MINTIC. </t>
  </si>
  <si>
    <t>Se subscribieron 2 contratos relacionados con soporte para el funcionamiento de las estaciones de monitoreo.</t>
  </si>
  <si>
    <t>Se contó con la disponibilidad de los elementos necesarios para las visitas in Situ. En el periodo se llevaron a cabo 93 visitas.</t>
  </si>
  <si>
    <t>En el periodo se analizaron un total de 1540 documentos presentados por los responsables de la operación de estaciones radioeléctricas.</t>
  </si>
  <si>
    <t>Se realizó la elaboración del documento de planeación y formulación del proyecto. Así mismo se hizo el requerimiento de información necesario y se llevaron a cabo mesas de trabajo con los actores involucrados.</t>
  </si>
  <si>
    <t xml:space="preserve">	Se está trabajando en conjunto con el Consultor (Centro Nacional de Consultoría) en el recibo a satisfacción del informe final que contempla resultados de encuestas, entrevistas semiestructuradas y/o mesas de trabajo, para posteriormente elaborar la caracterización de los hábitos y experiencias de los usuarios.</t>
  </si>
  <si>
    <t>Infraestructura estable, moderna y convergente</t>
  </si>
  <si>
    <t>Cobertura de TDT</t>
  </si>
  <si>
    <t>Corresponde al cubrimiento de la televisión pública (Canal 1, Señal Colombia, Canal Institucional y el Canal Regional en su zona de servicio) a través de 42 estaciones.</t>
  </si>
  <si>
    <t>Identificar alternativas que permitan establecer una estrategia de transicion del proyecto.</t>
  </si>
  <si>
    <t>Uso y Apropiación de las TIC
Gestión de Atención a Grupos de Interes</t>
  </si>
  <si>
    <t>Instalación, promoción, uso y apropiación de soluciones tecnológicas de acceso público en las regiones del territorio nacional</t>
  </si>
  <si>
    <t>Evaluación de Zonas WiFI</t>
  </si>
  <si>
    <t>Se encuentra en proceso de contratación  el equipo regional , quienes apoyarán  mediante acciones que permitan la ejecución, recolección de información, comunicación, control de la información y seguimiento de los procesos y procesamiento de la información recolectada a nivel Nacional, para  llevar a cabo la evaluación de la política pública estableciendo los criterios de eficacia del proyecto de soluciones tecnológicas de acceso en espacios públicos.</t>
  </si>
  <si>
    <t>Se encuentra en proceso de contratación  el equipo regional , quienes apoyarán  mediante acciones que permitan la ejecución, recolección de información, comunicación, control de la información y seguimiento de los procesos y procesamiento de la información recolectada a nivel Nacional, para  llevar a cabo la evaluación de la política pública estableciendo los criterios de eficacia del proyecto de soluciones tecnológicas de acceso en espacios públicos.
El documento se entregará en Diciembre de 2019</t>
  </si>
  <si>
    <t>Aprovechamiento, uso y apropiación de las tic para promover el tránsito de las ciudades tradicionales a ciudades inteligentes en el territorio nacional - (previo concepto dnp)</t>
  </si>
  <si>
    <t>Servicio de asistencia técnica para proyectos en Tecnologías de la Información y las Comunicaciones</t>
  </si>
  <si>
    <t>Municipios asistidos en diseño, implementa ción, ejecución y/ o liquidación de proyectos</t>
  </si>
  <si>
    <t>La ficha de inversión se encuentra en etapa de formulación y aprobacion . Se proyecta que los recursos estarán disponibles en junio de 2019</t>
  </si>
  <si>
    <t>El ajuste solicitado inicialmente se reversó, dado que los indicadores siguen pendientes por aprobación</t>
  </si>
  <si>
    <t>9.c. Aumentar significativamente el acceso a la tecnología de la información y las comunicaciones y esforzarse por proporcionar acceso universal y asequible a Internet en los países menos adelantados de aquí a 2020</t>
  </si>
  <si>
    <t>Hacer de las TIC un habilitador para las personas con discapacidad con el fin de que normalicen sus actividades y accedan facilmente a la información, la comunicación y el conocimiento para la productividad y el aprendizaje.</t>
  </si>
  <si>
    <t>A la fecha se ha contratado el centro de relevo que permite el relevo de las comunicaciones sordas y oyentes. Adicionalmente, se han iniciado los trámites contractuales para los otros proyectos tales como Cine para Todos</t>
  </si>
  <si>
    <t>9.c. Aumentar de forma significativa el acceso a la tecnología de la información y las comunicaciones y esforzarse por facilitar el acceso universal y asequible a Internet en los países menos adelantados a más tardar en 2020 (Mintic-Líder).</t>
  </si>
  <si>
    <t>cabeceras con redes de transporte de alta velocidad</t>
  </si>
  <si>
    <t xml:space="preserve">Durante 1T- 2019 se continua en la etapa de instalación de la red de transporte que beneficiara a 12 nuevas cabeceras municipales, las 35 ya instaladas continúan en fase de operación. </t>
  </si>
  <si>
    <t>Aumentar la meta 2019 de 35 a 37</t>
  </si>
  <si>
    <t>Se adelanto la adición y prorroga de los contratos de los operadores de los proyectos KVD F2 y Fase 3, para un total de 5638 operando en 1T-2019, adicional se delanta el proceso de estructuración para un nuevo proyecto que retoma la conectividad de los sitios cuando finalicen los proyectos KVD Fase 2 y Fase 3</t>
  </si>
  <si>
    <t>nuevas conexiones a Internet fijo</t>
  </si>
  <si>
    <t>Se encuentra en estructuración el proyecto incentivos a la demanda y en estudio de mercado el proyecto incentivos a la oferta.</t>
  </si>
  <si>
    <t>Inició el proceso de contratación de desarrolladores web y diseñadores gráficos para apoyar las acciones encaminadas al diseño y desarrollo de productos digitales. 
Adicionalmente, se elaboró el plan de trabajo de la fábrica de software, en el cual se identificaron los productos a diseñar y desarrollar con el objetivo de dar respuesta a las necesidades de las áreas misiones del sistema de medios públicos 
Este plan de trabajo se orientó al diseño de páginas web y aplicaciones móviles de televisión, radio, RTVCPlay y productos institucionales.</t>
  </si>
  <si>
    <t xml:space="preserve">	Se realizó la revisión de literatura, antecedentes y normatividad vigente,así como en conjunto con el equipo de trabajo se realizó la recopilación de formatos e información de análisis para la elaboración del estudio.</t>
  </si>
  <si>
    <t>Durante el primer Trimestre se iniciaron los trámites  contractuales para poner en ejecución esta iniciativa. Es importante resaltar que ya esta en plan de implementación .</t>
  </si>
  <si>
    <t xml:space="preserve">Durante el primer Trimestre se iniciaron los trámites  contractuales para poner en ejecución esta iniciativa. </t>
  </si>
  <si>
    <t>Durante el primer Trimestre se iniciaron los trámites  contractuales para poner en ejecución esta iniciativa. Es importante resaltar que ya esta en plan de implementación. Y se han inicado los planes de asesoramiento.</t>
  </si>
  <si>
    <t>Diseño programación y difisión de contenidos digitales y/0 convergentes a través de plataformas online nacional</t>
  </si>
  <si>
    <t>Se establece temática y storyline de los 6 contenidos a producirse con su respectivo presupuesto y se realiza cronograma de producción general para cada contenido.
1er contenido: "La prensa con sangre entra", coproducción con Valencia producciones, 10 capítulos de 20 minutos, realización de estudios previos y proceso precontractual.
2do contenido:  2da temporada de la serie "La de Troya", 10 capítulos de 24 minutos. Proceso precontractual de libretistas e investigador.
3er contenido:  "Bicentenario para Centennials" 4 capítulos de 20 minutos. - Realización de entrevistas y prueba para  escoger al libretista, proceso de contratación.
4to contenido: Radionovela con contenido de Señal Memoria, 6 capítulos de 15 minutos. Realización de entrevistas y prueba para  escoger al libretista, proceso de contratación.
5to contenido: Convocatoria tema libre. 
6to contenido: "80 años de la Radio" Coproducción con Radio, Unitario.</t>
  </si>
  <si>
    <t>Acceso a contenidos historicos de archivos audiovisuales y sonoros del pais</t>
  </si>
  <si>
    <t>1. Se atienden las solicitudes de acceso a documentos audiovisuales y sonoros de forma presencial y virtual.
2. Se admnistran los diferentes canales de comunicación (página, redes sociales, etc.) que puedan ser puntos de contacto con la ciudadanía.
3. Se realiza la contratación del personal que apoyará las actividades necesarias para el cumplimiento de las actividades y metas del convenio.</t>
  </si>
  <si>
    <t>Gestión del Conocimiento del Espectro Radioelectrico</t>
  </si>
  <si>
    <t>Iniciación actividades de planeación de la versión 9 del Congreso Internacional del Espectro y la versión 6 de en onda con el espectro. Se inicio la preparación de la novena versión del Congreso Internacional del Espectro. Se tienen algunos sitios preseleccionados. Se inicio la elaboración de los estudios previos para contratar cursos virtuales. Se realizó la planeación de actividades de divulgación con la Asociación Nacional de Proveedores de Servicios de Internet. Se organizó el concurso James Maxwell como actividad académica en el marco del congreso internacional del espectro. Se inicio la preparación de las acciones que se determinaron en los mapas de conocimiento para asegurar el conocimiento en la entidad. Se inicio la elaboración de los libretos para los videos que se adelantarán como mecanismo a utilizar para asegurar el conocimiento de los procedimientos de visitas in Situ y atención a PQRS. Se inicia la elaboración de los estudios previos de la contratación de la consultoría que respaldará el proyecto "estrategia de innovación para la entidad, así como las habilidades y capacidades para llevar a cabo procesos de innovación en la ANE".</t>
  </si>
  <si>
    <t>Gobierno PRO</t>
  </si>
  <si>
    <t>Durante el trimestre se recibió y dio respuesta a las entidades firmantes sobre las 134 observaciones del proyecto de subrogación del decreto 1413 de 2017, así mismo, se realizaron los ajustes solicitados por el viceministerio a los análisis de las 3 opciones tecnológicas de herramientas de interoperabilidad para seleccionar las más favorable en el modelo de Servicios Ciudadanos Digitales y se presentó el modelo financiero de cada una de las opciones, se realiza seguimiento a la AND frente al piloto de autenticación digital a ser usado e integrado con Gov.co. Para los proyectos especiales: Expediente electrónico Judicial: Finalización de documentos técnicos con los requisitos técnicos y procesales de la prueba de concepto. Envío de documentos técnicos con requisitos técnicos y procesales a interesados. Inicio de parametrización y despliegue de servicios por parte de los interesados. Reunión con interesados en sala del Consejo de Estado para solución de dudas con interesados. Historia clínica Interoperable: Se finalizo la definición y concertación de las 58 variables a intercambiar de historia clínica para asegurar la continuidad de la atención de los pacientes. Se definió formalmente el modelo de operación en el cual se incluyó a los 37 actores del sistema de salud. Se presento el diseño del modelo de madurez a aplicar a los prestadores de salud y la hoja de ruta a seguir.</t>
  </si>
  <si>
    <t>Durante el periodo, se estructuraron talleres para el desarrollo de ejercicios de arquitectura, llevando a cabo sesiones durante el primer trimestre del 2019 sesiones con el MinTIC (Oficina asesora de planeación y Oficina de TI) para proceder con la construcción de la Arquitectura Empresarial, además de elaborar sesiones para el modelamiento de los servicios básicos de los Servicios Ciudadanos Digitales y las definiciones principales del modelo de Ciudades Inteligentes. Adicionalmente, los talleres permitieron efectuar un ajuste al enfoque de arquitectura establecido como habilitador de la política de Gobierno Digital e, identificar mejoras a la metodología asociada al Marco de Referencia de Arquitectura. Se avanzó según lo planeado en la reestructuración y adaptación de la metodología de arquitectura ágil aplicada a las guías de Construcción del PETI y Análisis y Desarrollo de Sistemas de Información.
De otra parte, se atendieron solicitudes de servicio recibidas por parte de 11 entidades para adelantar los procesos de estandarización de información acorde al dominio semántico del Marco de Interoperabilidad y la adopción del estándar de Lenguaje Común. Como resultado del acompañamiento y de la gestión con estas entidades se realizaron talleres para la identificación de necesidades de intercambio de información y generar el entendimiento necesario para poder publicar servicios interoperables en la solución tecnológica "Catálogo de servicios" disponible para tal fin. De igual manera, se realizó seguimiento a las entidades que solicitaron la notificación de servicios adicionales por demanda, así como la gestión necesaria para dar continuidad a las mesas de interoperabilidad vigentes como es el caso del SNARIV. Se inició acompañamiento al Ministerio de Transporte para poder interoperar con las entidades Fiscalía, DIJIN, MinSalud e Industria y Comercio.</t>
  </si>
  <si>
    <t>A la fecha se realizó el acompañamiento especializado del Modelo de Seguridad y Privacidad de la Información a 16 entidades tanto de orden nacional, como territorial: 
Sector Estadísticas: 1
Sector Vivienda: 1
Sector Ambiente y Desarrollo Sostenible:  1
Sector Hacienda: 2
Sector Cultura: 1
Sector Prosperidad Social: 1
Sector Inteligencia: 1
Sector Trabajo: 1
Función Pública: 1
Territoriales: 6</t>
  </si>
  <si>
    <t xml:space="preserve">Actualmente, MINTIC y Colombia Compra Eficiente, adelantan la estructuración de las nuevas generaciones de los Acuerdos Marco de TI para el 2019 entre los que se destacan los siguientes:
EQUIPOS TECNOLOGICOS Y PERIFERICOS (Compra y arriendo): Consiste en adelantar un sólo proceso de licitación habilitando las dos opciones, de  comprar o arriendo de los equipos tecnológicos, siendo la Entidad quién haga la evaluación de la mejor opción y defina cual adoptar. 
NUBE PUBLICA: es necesario la estructuración de una nueva generación, la cual permitirá a las entidades la adquisición de servicios básicos, así como nuevas tecnologías, tales como internet de las cosas (IoT), Blockchain, Inteligencia Artificial y ciudades inteligentes para la transformación digital del estado.
El plan es tener disponible para las entidades los servicios de nube publica tercera generación a partir del 2 de octubre, teniendo también en cuenta que para esa fecha vencen los Instrumentos de agregación de demanda tanto de Microsoft como de ORACLE; así como de igual forma vence también el de Google el próximo 14 de agosto. 
NUBE PRIVADA: es necesario la creación de la nueva generación, la cual incluirá actualización e inclusión de nuevos servicios, teniendo en cuenta los requerimientos de las entidades y la oferta relacionada con nuevas tecnologías.
SOFTWARE: El Alcance de este acuerdo marco adicional al actual también contempla la categoría de software empresarial como ERP, CRM entre otros al igual que los servicios complementarios de instalación, configuración, soporte y mantenimiento. </t>
  </si>
  <si>
    <t>La estrategia de uso de datos abiertos por entidades avanza en la masificación en entidades públicas de la rama ejecutiva del orden nacional. Durante este periodo se identificó la toma de decisiones públicas basadas en datos a partir de las:
1.  App POS Pópuli. Solución móvil del Ministerio de Salud que consume datos abiertos y se mejoró y actualizó en marzo de 2019. Esta herramienta le permite a todos los usuarios afiliados al SGSSS consultar los procedimientos, servicios y medicamentos que tienen derecho en el plan de beneficios en salud con cargo a la UPC (PBSUPC) de una manera ágil, sencilla y dinámica., Permite al ciudadano acceder a un sistema de búsqueda en el que podrá consultar los contenidos del plan de beneficios en salud con cargo a la UPC al que tienen derecho los colombianos residentes en el territorio nacional. Puede acceder a todo tipo de información relacionada con el PBSUPC resolver sus inquietudes y necesidades de manera inmediata. https://play.google.com/store/apps/details?id=com.minsalud.pospopuli 
2. App Directiva de Austeridad  herramienta de la presidencia de la república que usa datos abiertos del Ministerio de Hacienda del SIIF Nación para el reporte nacional de la austeridad del gasto público https://austeridad.gov.co</t>
  </si>
  <si>
    <t xml:space="preserve">Porcentaje de entidades del orden nacional compartiendo o reutilizando software público o civico disponible en código abierto </t>
  </si>
  <si>
    <t>Se definió la estrategia de Soluciones tecnologícas compartidas, el cual busca promover el uso de tecnologías abiertas, gratuitas, de libre uso, y generalmente en código abierto y/o bajo los principios del software libre. Esta definición se encuentra incorporada en la Estrategia de Integración Digital del Estado, y compilada en los lineamientos para la integración de entidades públicas al Portal Único del Estado Colombiano - GOV.CO, para luego iniciar el proceso de definición de historias de usuario para su implementación en el portal de GOV.CO.</t>
  </si>
  <si>
    <t>Se avanzó en la estructuración del modelo en el cual se establecen niveles de madurez que permiten identificar las capacidades y necesidades que debe tener una entidad, en cada uno de los siguientes ejes habilitantes: Liderazgo y gestión, Institucionalidad y financiamiento, Capital humano, Tecnología e interoperabilidad, e infraestructura.</t>
  </si>
  <si>
    <t>A la fecha, se desarrolló la etapa de definición del modelo de acompañamiento, con base en el cual se adelanta la estructuración de los procesos de contratación que permitirán desplegar las actividades previstas . Se adelantó la definición de las reglas de juego y el esquema de funcionamiento del Concurso Máxima Velocidad como estrategia de impulso y orientación a la implementación de la Política.</t>
  </si>
  <si>
    <t>Se culminó la instalación de la herramienta de autodiagnóstico de gobierno digital como instrumento de apoyo al seguimiento en el avance de la Política de Gobierno Digital, y se adelantó la definición de las reglas de juego y el esquema de funcionamiento del Concurso Máxima Velocidad como estrategia de impulso y orientación a la implementación de la Política.</t>
  </si>
  <si>
    <t xml:space="preserve">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t>
  </si>
  <si>
    <t xml:space="preserve">Emprendedores y empresarios que adelantaron por lo menos una acción de transformación digital gracias al fortalecimiento de habilidades digitales para el comercio electrónico. </t>
  </si>
  <si>
    <t>Durante el primer trimestre de 2019, se a adelantado el proceso de licitación pública para contrarar el operador que ejecutará el proyecto de habilidades digitales, la ejecución se espera para el segundo semestre del año</t>
  </si>
  <si>
    <t>Empresas y Emprendimientos que transformaron digitalmente uno de los procesos que conforman su cadena de valor, gracias al acompañamiento de los Centros de Transformación Digital Empresarial (CTDE).</t>
  </si>
  <si>
    <t>Se está adelantando la suscripción del convenio con iNNpulsa Colombia, para implementar 5 CTDE y acompañar las 3.000 empresas en su Transformación Digital y para el segundo semestre del 2019 se tendrá el reporte de las empresas acompañadas</t>
  </si>
  <si>
    <t>Número de transacciones digitales realizadas (millones)</t>
  </si>
  <si>
    <t>Se está adelantando el estudio de transacciones digitales con la CCCE, para tener la cifra 2018, debido a que esta medición es anual y tiene un rezago de 120 días</t>
  </si>
  <si>
    <t>Se requiere ajustar en el PES las metas, de acuerdo al SINERGIA, y como quedó en la hoja de vida del indicador en el PES</t>
  </si>
  <si>
    <t>Aumentar las metas 2019 de 97 a 145, 2020 de 116 a 184, 2021 de 140 a 232, 2022 de 174 a 290, meta cuatrienoi de 174 a 290</t>
  </si>
  <si>
    <t xml:space="preserve">Rediseño de los Centros de Excelencia y Apropiación para la atención de retos institucionales o empresariales con tecnologías avanzadas.
</t>
  </si>
  <si>
    <t>Proyectos para la atención de retos institucionales o empresariales con tecnologías avanzadas.</t>
  </si>
  <si>
    <t>Se ha adelantado el desarrollo de la etapa precontractual, que incluye redacción de estudios previos y estudios del sector</t>
  </si>
  <si>
    <t>Laboratorio Digital para Sectores Productivos que promuevan la articulación del ecosistema TIC y los sectores productivos nacionales, para el desarrollo de soluciones tecnológicas que posibiliten la Transformación Digital a nivel sectorial</t>
  </si>
  <si>
    <t>Sectores productivos impactados con el desarrollo de soluciones tecnológicas del Laboratorio Digital para Sectores Productivos</t>
  </si>
  <si>
    <t>Se ha adelantado el desarrollo de la etapa precontractual, que incluye redacción de estudios previos y estudios del sector.</t>
  </si>
  <si>
    <t>Replicar la metodología de agropecuario digital</t>
  </si>
  <si>
    <t>Departamentos con metodología implementada</t>
  </si>
  <si>
    <t xml:space="preserve">Se han establecido contactos con la Alcaldía de Guaviare y con una ONG de Casanare que se articularía con la Gobernación para la implementación de la metodología </t>
  </si>
  <si>
    <t>Se requiere ajustar el tipo de indicador, dado que tiene linea base</t>
  </si>
  <si>
    <t>Se está adelantando el proceso del convenio.</t>
  </si>
  <si>
    <t>Exportaciones de las industrias de TI</t>
  </si>
  <si>
    <t>Contrato de Administración de proyectos de CTeI, para el desarrollo de actividades, cuyo resultado es la meta indicada, fue suscrito el 14 de marzo de 2019. Se están elaborando términos de referencia de las convocatorias pertinentes para el cumplimiento de la misma.</t>
  </si>
  <si>
    <t>Servicios de asistencia técnica, fianciación y promoción  para empresas del sector de Industrias Creativas Digitales</t>
  </si>
  <si>
    <t>Número de empresas beneficiasdas de servicios de asistencia técnica, fianciación y promoción  para empresas del sector de Nuevos Medios y Software de Contenidos</t>
  </si>
  <si>
    <t>Se está adelantando proceso de los convenios.</t>
  </si>
  <si>
    <t>Númeor de laboratorios para el desarrollo de contenidos digitales fortalecidos</t>
  </si>
  <si>
    <t>Se esta en proceso de definición de los laboratorios que serán fortalecidos.</t>
  </si>
  <si>
    <t>Se beneficiaron 13.605 personas en cursos virtuales de Apps.co, generando habilidades para la creación y desarrollo de negocios digitales.</t>
  </si>
  <si>
    <t>Estrategia para la emplebilidad de las personas con conocimientos y perfil en Tecnologías de la información.</t>
  </si>
  <si>
    <t>Esta meta se ajusta según la asignación presupuestal definitiva, es por esto que baja a 600 en el 2019 y se ajustan los demás años para no cambiar la meta del cuatrenio.</t>
  </si>
  <si>
    <t>Ajustar la meta 2019 de 1.000 a 600 y distribuir los 400 en las otras vigencias</t>
  </si>
  <si>
    <t>Docentes capacitados en Programación con capacidad de trasnferir sus conocimientos al sector educativo.</t>
  </si>
  <si>
    <t>Se suscribe contrato de cooperación internacional el día 14 de marzo.</t>
  </si>
  <si>
    <t xml:space="preserve">En el primer trimestre del año se han realizado acuerdos con: 1.Presidencia de la República para el desarrollo del Proyecto Pacto por Colombia, el Proyecto Certificaciones de Contratistas y  la Aplicación Directiva de Austeridad; 2. Mintic para el desarrollo del proyecto Gov.co y para la actualización de la Aplicación Apropiación ConverTIC; igualmente se realizó acuerdo con 3. Mintrabajo para el desarrollo de la herramienta Sistema Integrador de Riesgos; y 4.Cancillería para el desarrollo de la App Mi Consulado Virtual. </t>
  </si>
  <si>
    <t>Ajustar el nombre del producto "Proyectos de ciencia, tecnología e innovación aplicada para problemáticas de entidades del sector público." a "Entidades que reconocen a la AND como gestor de soluciones de CTI aplicado".</t>
  </si>
  <si>
    <t xml:space="preserve">Se avanza en la auditoria para la evaluación del Sistema de Control Interno Contable-SCIC de la ANE. Se llevó a cabo el proceso de selección del contratista para el fortalecimiento del SG-SST. En el mes de febrero se llevaron a cabo tres mesas de trabajo en materia de clima y cultura organizacional con el Consultor de la Caja de Compensación Colsubsidio. e adelantó la contratación del profesional que apoyará la gestión de riesgos de la entidad. Se tiene el borrador de estudios previos para la contratación de una firma especializada en temas tributarios y se esta fortaleciendo el estudio de mercado, acorde con las necesidades de la entidad. </t>
  </si>
  <si>
    <t>*23 personas capacitadas en MiPG
* 1 en derechos humanos
* 1 NIIF
* Horus 6 personas
* Inducciones 25 personas
* Herramienta de Mesa de servicio 30 personas
* Investigaciones 8 personas</t>
  </si>
  <si>
    <t>Se contrataron los apoyos al PETIC y el arquitecto para Smart Spectrum. Se iniciaron los estudios previos para la renovación de la infraestructura de TI y la adquisición del Firewall con implementación  de IPv6. Se inició la renovación de PC de la entidad. Se adquirió el antivirus y las renovaión de Office. Se inició con los estudios previos de la intervención del Centro de Cómputo y la seguridad fisica de las instalaciones</t>
  </si>
  <si>
    <t>03. Talento Humano.
04, Integridad</t>
  </si>
  <si>
    <t>Gestión de Recursos Administrativos
Gestión de Atención a Grupos de Interes
Gestión del Talento Humano</t>
  </si>
  <si>
    <t>Plan Institucional de Capacitación</t>
  </si>
  <si>
    <t>Cumplimiento del Plan Institucional de Capacitación</t>
  </si>
  <si>
    <t>Se evidencio la elaboración , publicación y puesta en marcha del plan de Capacitación conforme a la programación. Se invidencia la gestión para la realización de las actividades de capacitación correspondientes al mes de Marzo.</t>
  </si>
  <si>
    <t>Plan de Bienestar e Incentivos</t>
  </si>
  <si>
    <t>Cumplimiento del Plan Bienestar e Incentivos</t>
  </si>
  <si>
    <t>Se evidencia la elaboración y publicación del plan de Bienestar, asi mismo el cumplimiento de las actividades correspondientes al primer trimestre del año: - Dia de la Mujer - Día del Hombre</t>
  </si>
  <si>
    <t>Plan de Seguridad y Salud en el trabajo</t>
  </si>
  <si>
    <t>Cumplimiento del Plan de Seguridad y Salud en el trabajo</t>
  </si>
  <si>
    <t>Durante el periodo de Marzo del 2019, se contemplaron la realización de 37 actividades del plan SST con un 100% de cumplimiento</t>
  </si>
  <si>
    <t>Plan de Previsión de personal</t>
  </si>
  <si>
    <t>Informe de Previsión de personal</t>
  </si>
  <si>
    <t>Plan de previsión de personal elaborado y publicado en la pagina del Ministerio.</t>
  </si>
  <si>
    <t>Durante el 1 trimestre de 2019 gestionaron el total de las certificaciones recibidas.</t>
  </si>
  <si>
    <t>El avance porcentual del cuatrenio se da teniendo en cuenta la información ASPA.</t>
  </si>
  <si>
    <t>Durante el 1 trimestre de 2019 se gestionaron el total de cuentas por cobrar</t>
  </si>
  <si>
    <t>Facilitar la disponibilidad, uso y aprovechamiento de la informacion del sector TIC</t>
  </si>
  <si>
    <t>11. Gobierno Digital. 
12. Seguridad Digital.</t>
  </si>
  <si>
    <t>Gestión de la Información Sectorial
Gestión de Tecnologias de la Información</t>
  </si>
  <si>
    <t>Servicios de tecnología de la información actualizados y disponibles</t>
  </si>
  <si>
    <t>Nivel de disponibilidad</t>
  </si>
  <si>
    <t>En el primer trimestre, se obtiene un resultado promedio de disponibilidad de 99,96%, equivalentes a 49,3 minutos de indisponibilidad en el periodo, superando la meta establecida de 99,70%</t>
  </si>
  <si>
    <t xml:space="preserve">Se cumple la meta programada de valor. de la disponibilidad de os servicios de TI (plafaform tecnologica) en el primer trimestre. Se presenta resultado promedio de los primeros 3 meses. Se corrije el nombre a nivel de disponibiidad. </t>
  </si>
  <si>
    <t>Ajustar nombre del indicador de:"Porcentaje de disponibilidad de la plataforma tecnológica" a "Nivel de disponibilidad"</t>
  </si>
  <si>
    <t>Documentos de Planeación</t>
  </si>
  <si>
    <t>Número de Presentaciones de seguimiento a la estrategia</t>
  </si>
  <si>
    <t>Para el primer trimestre no se reporta avance, teniendo en cuenta que la programación del indicador esta para el último trimestre del año y el proceso de generación del nuevo PETI 2018- 2022 se encuentra en desarrollo.</t>
  </si>
  <si>
    <t xml:space="preserve">Se incluye este indicaor, orientado al seguimiento una vez generado y definido el Plan estrategico de tecnologia de la información PETI parta la vigencia. Hace referencia a la  socialización y/o presentación de la implementación del PETI  (Esta es la alineación al decreto 612 de 2018 para PETI) </t>
  </si>
  <si>
    <t>Apoyar a las directivas para que puedan de forma permanente contar con la información de ingresos del Ministerio y FONTIC, velando por que se cumpla lo planeado.</t>
  </si>
  <si>
    <t>02. Gestión presupuestal y eficiencia del gasto público.
09, racionalización de trámites</t>
  </si>
  <si>
    <t>Reporte de ejecución presupuestal de gastos MinTIC que consolida (Solictud de CDP, CDP, RP, Cuenta por Pagar (FUPC)).</t>
  </si>
  <si>
    <t>Se realiza seguimiento trimestral y al final de la vigencia se entrega consolidado.</t>
  </si>
  <si>
    <t>Se modifica el objetivo acorde al alcance realizado al plan estrategico el pasado 7 de febrero, se adjunta correo.</t>
  </si>
  <si>
    <t>Gestión adecuada de los recursos financieros del FonTIC</t>
  </si>
  <si>
    <t>Apoyar a las directivas para que puedan de forma permanente contar con la información de ingresos del FONTIC, velando por que se cumpla lo planeado.</t>
  </si>
  <si>
    <t>Reporte de ejecución presupuestal de gastos FonTIC que consolida (Solictud de CDP, CDP, RP, Cuenta por Pagar (FUPC)).</t>
  </si>
  <si>
    <t>Instrumentos Arhivisticos que reglamenten, facilicen y garanticen el uso, dispobilidad, utilización y preservación de los documentos  relacionados con la gestiòn documental</t>
  </si>
  <si>
    <t>Instrumentos archivisticos implementados</t>
  </si>
  <si>
    <t xml:space="preserve">Se publicaron los instrumentos archivísticos
Se llevan a cabo las actividades del procesamiento archivístico (recepción, conformación, organización, foliación, indexación)
En la gestión archivistica se realizaron prestamos, aplicación de TRD, eliminación, reemplazo de unidades archivisticas, reubicación y reorganización de archivo fisico </t>
  </si>
  <si>
    <t>El avance cualitativo y cuantitativo se realiza teniendo en cuenta la información reportada en ASPA</t>
  </si>
  <si>
    <t>Generación de información sistemática, oportuna y de calidad que permita mejorar la gestion de recursos del Fondo.</t>
  </si>
  <si>
    <t>Construir Lineamientos estrategicos e información de monitoreo y seguimiento , que permita el diseño y desarrollo de las iniciativas, planes y programas del Plan "el futuro Digital es de todos"</t>
  </si>
  <si>
    <t>Informes Gestión de Ingresos del Fondo TIC</t>
  </si>
  <si>
    <t>Se realizó el informe de gestión de ingresos del Fondo, correspondiente al primer trimestre de la vigencia 2019</t>
  </si>
  <si>
    <t xml:space="preserve">Documento de linemaientos, pautas y criterios para el fortalecer la gestión de ingresos y ejecución de convenios y contratos financiados con recursos del Fondo </t>
  </si>
  <si>
    <t xml:space="preserve">La OGIF apoyó la construcción de lineamientos para la suscripción y ejecución de convenios y contratos interadministrativos. Igualmente, construyó instructivo de seguimiento a legalizaciones, así como ajuste a: informe mensual de supervisión de contrato o convenio (051) e informe mensual de supervisión de contrato de prestación de servicios (055). </t>
  </si>
  <si>
    <t>Campaña de capacitación sobre lineamientos, pautas relacionados con la gestión de ingresos y el seguimiento a la ejecución de convenios y contratos financiados con recursos del Fondo</t>
  </si>
  <si>
    <t xml:space="preserve">Dependencias capacitadas en los lineamiento adopatados </t>
  </si>
  <si>
    <t xml:space="preserve">Con ocasión de la publicación en enero de 2019 del nuevo formato 051 “Informe Mensual de Supervisión” y de los nuevos Lineamientos de Convenios y Contratos, desde la Oficina para la Gestión de los Ingresos del Fondo se construyó un cronograma para realizar la retroalimentación del Formato 051 presentado en diciembre de 2018, revisar el nuevo formato de informes de supervisión y para la socialización de los nuevos lineamientos de convenios y contratos.
En este sentido, desde el 5 de febrero hasta el 1 de marzo de 2019 se realizaron 23 mesas de trabajo con 15 dependencias.
</t>
  </si>
  <si>
    <t xml:space="preserve">Información de seguimiento consolidada en una herramienta  </t>
  </si>
  <si>
    <t>Se realizó seguimiento a la ejecución contractual de los recursos del Fondo y a legalización de recursos, correspondiente al primer trimestre de la vigencia 2019.</t>
  </si>
  <si>
    <t>01. Planeación Institucional. 
06. Fortalecimiento organizacional y simplificación de procesos, 
02. Gestión presupuestal y eficiencia del gasto público.</t>
  </si>
  <si>
    <t>Durante el primer trimestre de la vigencia se atendieron 572 solicitudes de 665 solicitdes realizadas</t>
  </si>
  <si>
    <t xml:space="preserve">Es de aclarar que los procesos que no se ejecutaron en el primer trimestre merece a que algunas de las solicitudes que fueron realizadas en el mes de marzo estan sujetas a cambios y modificaciones.  </t>
  </si>
  <si>
    <t>Fortalecimiento Organizacional, simplicación de procesos</t>
  </si>
  <si>
    <t>06. Fortalecimiento organizacional y simplificación de procesos.</t>
  </si>
  <si>
    <t>Se atienden las solicitudes realizadas para los bienes de consumo de las áreas que elaboran la solicitud mediante el aplicativo SEVEN o correo electrónico.</t>
  </si>
  <si>
    <t>Fortalecimiento a la gestión internacional en el MINTIC.</t>
  </si>
  <si>
    <t>Corresponde al informe elaborado sobre Cooperación Internacional durante el primer trimestre del año 2019.</t>
  </si>
  <si>
    <t xml:space="preserve">Se ajusta el nombre del indicador y sus metas según la alineación del Plan de Acción </t>
  </si>
  <si>
    <t>Ajustar el nombre del producto "Documento de gestiones de Cooperación Internacional." a "Informe de Cooperación internacional"
Ajustar el indicador "No. De gestiones de cooperación internacional." a "Informe de Cooperación Internacional".
Ajustar las metas de todas las vigencias de 1 a 4</t>
  </si>
  <si>
    <t>Corresponde al informe elaborado sobre Agenda Internacional durante el primer trimestre del año 2019.</t>
  </si>
  <si>
    <t>Ajustar el nombre del producto "Agenda Internacional" a "Informe de agenda internacional"
Ajustar el indicador "Agenda internacional MINTIC" a "Informe de Agenda Internacional".
Ajustar las metas de todas las vigencias de 1 a 4</t>
  </si>
  <si>
    <t>01. Planeación Institucional, 08. Participación ciudadana en la gestión pública.</t>
  </si>
  <si>
    <t>Gestión de Atención a Grupos de Interes</t>
  </si>
  <si>
    <t>Se han ejecutado acciones de acuerdo a lo estipulado en la metodología</t>
  </si>
  <si>
    <t>Transparencia, Acceso a la Información Pública y Lucha contra la corrupcción</t>
  </si>
  <si>
    <t>Diseñar e implemetar la estrategia de comunicaciones que permitirá a la entidad informar e interactuar sobre los planes, programas, proyectos, y servicios a la ciudadanía.</t>
  </si>
  <si>
    <t>Comunicación Estrategica</t>
  </si>
  <si>
    <t>Hoja de ruta de Divulgación del MinTIC</t>
  </si>
  <si>
    <t>Hoja de ruta definida</t>
  </si>
  <si>
    <t>La hoja de ruta ya se elaboró y se está implementando a través de diferentes actividades de divulgación relacionadas en el Plan de Acción. El estado de avance y cumplimiento de metas servirá como herramientoa para su fortalecimientos y/o modificación y/o estructuración en caso de que haya lugar a ello.</t>
  </si>
  <si>
    <t>Gestión Jurídica integral par el cumplimiento de objetivos y funciones del MINTIC/FONTIC</t>
  </si>
  <si>
    <t>Acompañar al Ministerio/Fondo en materia Jurica frente a los desafios que se presenten en el marco normativo</t>
  </si>
  <si>
    <t>Gestión Juridica</t>
  </si>
  <si>
    <t xml:space="preserve">La herramienta está en su etapa preliminar de desarrollo y en está vigencia se está desarrollando la identificación de requerimientos y levantamiento de la información </t>
  </si>
  <si>
    <t>Socialización de la Resolución MinTIC 2871 de 2017</t>
  </si>
  <si>
    <t xml:space="preserve">Se está elaborando la estrátegia de socialización </t>
  </si>
  <si>
    <t>Mantenimiento y mejoramiento de las las instalaciones físicas de la entidad para el acceso y uso de los grupos de interés</t>
  </si>
  <si>
    <t>Conservación de la infraestructura física del edificio murillo toro - mintic bogotá</t>
  </si>
  <si>
    <t>Àreas de la entidad intervenidas</t>
  </si>
  <si>
    <t>El registro del indicador se encuentra programado a partir de Agosto.</t>
  </si>
  <si>
    <t>Plan de Participación Ciudadana del Ministerio clasificando cada actividad por fase del ciclo de gestión y nivel de participación  elaborado y publicado</t>
  </si>
  <si>
    <t xml:space="preserve">Cumplimiento del plan de Participación Ciudadana  </t>
  </si>
  <si>
    <t>En los espácios de rendición de cuentas y particiapación ciudadana se realizaron: 
1. Mesas de trabajo con ls operadores postales para la construcción de políticas.
2. Publicación del Plan de Participación ciudadana.
3. Publicación del Plan de Acción Institucional.</t>
  </si>
  <si>
    <t>Consolidación del valor compartido en el mintic bogotá</t>
  </si>
  <si>
    <t>Componente de Mecanismos para fortalecer la atención al ciudadano formulado y consolidado en conjunto con las áreas responsables.</t>
  </si>
  <si>
    <t>Componente Mecanismos para fortalecer la atención al ciudadano formulado y consolidado</t>
  </si>
  <si>
    <t>Se publicó en la página WEB del MINTIC el Plan Anticorrupción y Atención al Ciudadano el cual contiene el componente de mecanismos para la mejora del servicio al ciudadano.</t>
  </si>
  <si>
    <t>08. Participación ciudadana en la gestión pública, 05. Transparencia, acceso a la información pública y lucha contra la corrupción.</t>
  </si>
  <si>
    <t>Plan Anticorrupción y de atención al ciudadano consolidado con los siguinetes componentes
1.  Gestión del riesgo de corrupción - mapa de riesgos de corrupción
3. Rendición de Cuentas (subcomponente información y responsabilidad)
5. Mecanismos para la transparencia y acceso a la informacióny publicado.</t>
  </si>
  <si>
    <t>Se público en el s-enlace de transparecia y acceso a la información , el plan anticorrupción y de atención al ciudadano correspondiente a la vigencia.</t>
  </si>
  <si>
    <t>Auditorías, evaluaciones o seguimientos realizados</t>
  </si>
  <si>
    <t xml:space="preserve">A corte 31/03/2019, la Oficina de Control Interno ha realizado evaluaciones, e informes de seguimiento enmarcados en los roles de liderazgo estratégico, enfoque hacia la prevención, evaluación de la gestión del riesgo, relación con entes externos de control y evaluación y seguimiento; asignados a esta oficina.  </t>
  </si>
  <si>
    <t>06. Fortalecimiento organizacional y simplificación de procesos. 
16. Seguimiento y evaluación del desempeño institucional. 
14. Gestión del conocimiento y la innovación.</t>
  </si>
  <si>
    <t>Direccionamiento Estratégico
Foralecimiento Organizacional
Seguimiento y Evaluación de Políticas TIC
Gestión del conocimiento</t>
  </si>
  <si>
    <t>Fortalecimiento y apropiación del modelo de gestión institucional del ministerio tic bogotá</t>
  </si>
  <si>
    <t xml:space="preserve">Se han realizado 3 capacitaciones a los gestores de procesos de la entidad, en las cuales se compartieron conocimientos para el manejo y uso de la herramienta SIMIg, se adelantó taller de levantamiento de riesgos de seguridad de la información, así como levantamiento de trazabilidad del estado de los procesos de la entidad </t>
  </si>
  <si>
    <t>Se han publicado: Informe de Gestión al Plan de Acción 2018, Plan de Acción 2019, avance 1T-2019 del Plan de Acción.</t>
  </si>
  <si>
    <t>Documentos estadísticos y de análisis del sector TIC</t>
  </si>
  <si>
    <r>
      <t>Boletin Postal:</t>
    </r>
    <r>
      <rPr>
        <sz val="12"/>
        <rFont val="Arial Narrow"/>
        <family val="2"/>
      </rPr>
      <t xml:space="preserve"> los documentos sectoriales que hacen parte de este boletin (4 documentos), ya se encuentran diagrados y cargados en la prevista de la pagina de ColombiaTIC por la oficina de TI. Estan pendientes de revisión y aprobación por parte de Sylvia Constain, para proceder con su publicación.
</t>
    </r>
    <r>
      <rPr>
        <b/>
        <sz val="12"/>
        <rFont val="Arial Narrow"/>
        <family val="2"/>
      </rPr>
      <t xml:space="preserve">Boletin TIC: </t>
    </r>
    <r>
      <rPr>
        <sz val="12"/>
        <rFont val="Arial Narrow"/>
        <family val="2"/>
      </rPr>
      <t>Se encuentra en analisis de cifras y elaboración de los documentos, para su posterior diagramación con la Oficina asesora de prensa.</t>
    </r>
  </si>
  <si>
    <t>Se aumentó la meta 2019 de 56 a 57</t>
  </si>
  <si>
    <t>Página</t>
  </si>
  <si>
    <t>Pacto</t>
  </si>
  <si>
    <t>Sector</t>
  </si>
  <si>
    <t>Línea</t>
  </si>
  <si>
    <t>Objetivos</t>
  </si>
  <si>
    <t>Estrategias y programas</t>
  </si>
  <si>
    <t xml:space="preserve">Indicador </t>
  </si>
  <si>
    <t>Meta del cuatrienio</t>
  </si>
  <si>
    <t>ODS asociado (primario)</t>
  </si>
  <si>
    <t>ODS asociado (secundario)</t>
  </si>
  <si>
    <t>Iniciativas asociadas</t>
  </si>
  <si>
    <t>Eje asociado</t>
  </si>
  <si>
    <t>Estrategias asociadas</t>
  </si>
  <si>
    <t>VII. Pacto por la transformación digital de
Colombia: Gobierno, empresas y hogares
conectados con la era del conocimiento</t>
  </si>
  <si>
    <t xml:space="preserve">Tecnologías de la Información y las
Comunicaciones </t>
  </si>
  <si>
    <t>Colombia se conecta: masificación de
la banda ancha e inclusión digital de
todos los colombianos</t>
  </si>
  <si>
    <t xml:space="preserve">
2. Acelerar la inclusión social digital.
                                                                                                                                                                          </t>
  </si>
  <si>
    <t>Implementar incentivos al servicio universal en los hogares cubiertos con redes de última milla</t>
  </si>
  <si>
    <t>Porcentaje de hogares con conexión a internet suscrita (T)</t>
  </si>
  <si>
    <t>Inclusión Social Digital</t>
  </si>
  <si>
    <t>2. Acelerar la inclusión social digital.</t>
  </si>
  <si>
    <t>Porcentaje de hogares con
Internet fijo instalado</t>
  </si>
  <si>
    <t xml:space="preserve">1. Crear las condiciones habilitantes para la masificación de las TIC.
2. Acelerar la inclusión social digital.
3. Empoderar a ciudadanos y hogares en el entorno digital.                                                                                                                                                                            </t>
  </si>
  <si>
    <t>General</t>
  </si>
  <si>
    <t xml:space="preserve">Porcentaje de personas de 5 años o más que usan internet </t>
  </si>
  <si>
    <t>Conexiones a Internet con más de 10 Mbps de descarga en funcionamiento</t>
  </si>
  <si>
    <t xml:space="preserve">1. Crear las condiciones habilitantes para la masificación de las TIC.                                                                                                                                                                      </t>
  </si>
  <si>
    <t>Fortalecer y adaptar el marco normativo del sector TIC teniendo en cuenta la realidad tecnológica y de mercados convergente, y las funciones del regulador único e independiente</t>
  </si>
  <si>
    <t>Conexiones a Internet móvil 4G suscritas</t>
  </si>
  <si>
    <t xml:space="preserve">1. Crear las condiciones habilitantes para la masificación de las TIC.                                                                                                                                                                           </t>
  </si>
  <si>
    <t>Fortalecer la televisión y radio pública, con énfasis en contenidos públicos multiplataforma.</t>
  </si>
  <si>
    <t>Contenidos en plataforma RTVC PLAY en funcionamiento</t>
  </si>
  <si>
    <t>Contenidos digitales y/o convergentes en la plataforma rtvcplay</t>
  </si>
  <si>
    <t>Ciudadanos y Hogares Empoderados del Entorno Digital</t>
  </si>
  <si>
    <t>Promover el acceso y uso de TIC para ciudadanos con discapacidad.</t>
  </si>
  <si>
    <t>Personas con discapacidad capacitadas en TIC</t>
  </si>
  <si>
    <t xml:space="preserve">3. Empoderar a ciudadanos y hogares en el entorno digital.                                                                                                                                                                            </t>
  </si>
  <si>
    <t xml:space="preserve">Proveer a la población el acceso a las habilidades digitales básicas, así como herramientas, aplicaciones y contenidos que les permitan hacer uso productivo del entorno digital para solucionar sus problemas, generar ingresos y desarrollar sus actividades diarias. </t>
  </si>
  <si>
    <t>Formaciones en uso seguro y responsable de las TIC</t>
  </si>
  <si>
    <t>Uso y apropiación de las TIC</t>
  </si>
  <si>
    <t>Formaciones en competencias digitales</t>
  </si>
  <si>
    <t>Generar un modelo sostenible para la conectividad social en zonas urbanas y, en especial, rurales.</t>
  </si>
  <si>
    <t>Porcentaje de cabeceras municipales de municipios PDET conectadas a Internet de alta velocidad</t>
  </si>
  <si>
    <t>1,10,16,17</t>
  </si>
  <si>
    <t>Hacia una sociedad digital e industria
4.0: por una relación más eficiente,efectiva y transparente entre mercados, ciudadanos y Estado</t>
  </si>
  <si>
    <t>3. Impulsar la transformación digital sectorial</t>
  </si>
  <si>
    <t>Promover la transformación digital del sector productivo</t>
  </si>
  <si>
    <t>Transacciones digitales realizadas (T)</t>
  </si>
  <si>
    <t>Transformación Digital Sectorial y Territorial</t>
  </si>
  <si>
    <t>1. Impulsar la transformación digital de la administración pública
4. Impulsar la transformación digital territorial</t>
  </si>
  <si>
    <t xml:space="preserve">Diseñar e implementar planes de transformación digital en entidades públicas nacionales.
Promover la transformación digital de la administración pública territorial.
</t>
  </si>
  <si>
    <t>Gobierno Pro</t>
  </si>
  <si>
    <t>1. Impulsar la transformación digital de la administración pública</t>
  </si>
  <si>
    <t>Promover la digitalización y automatización masiva de trámites</t>
  </si>
  <si>
    <t>Trámites de alto impacto ciudadano transformados digitalmente (T)</t>
  </si>
  <si>
    <t>1. Impulsar la transformación digital de la administración pública
2. Promover el desarrollo y gestión del talento para la transformación digital
3. Impulsar la transformación digital sectorial
4. Impulsar la transformación digital territorial</t>
  </si>
  <si>
    <t>Usuarios únicos del Modelo de Servicios Ciudadanos Digitales (T)</t>
  </si>
  <si>
    <t>Definir e implementar la infraestructura de datos para generar valor social y económico.</t>
  </si>
  <si>
    <t xml:space="preserve">Porcentaje de entidades del orden nacional con proyectos de uso de datos abiertos desarrollados </t>
  </si>
  <si>
    <t>4. Impulsar la transformación digital territorial</t>
  </si>
  <si>
    <t>Promover la transformación digital de la administración pública territorial.</t>
  </si>
  <si>
    <t xml:space="preserve">Porcentaje de entidades del orden nacional utilizando software público o cívico disponible en código abierto </t>
  </si>
  <si>
    <t>Porcentaje de entidades públicas que utilizan habilitador de Arquitectura de Gobierno Digital</t>
  </si>
  <si>
    <t>II. Pacto por el emprendimiento, la formalización y la productividad: una economía dinámica, incluyente y sostenible que potencie todos nuestros talentos.</t>
  </si>
  <si>
    <t>Transformación empresarial: desarrollo productivo, innovación y adopción tecnológica para la productividad</t>
  </si>
  <si>
    <t>3. Incrementar los apoyos directos a las empresas para la modernización productiva</t>
  </si>
  <si>
    <t>Ofrecer un portafolio de servicios diferencial, según las necesidades de las empresas.</t>
  </si>
  <si>
    <t>Personas capacitadas en programas de tecnologías de la información y generación de nuevos negocios</t>
  </si>
  <si>
    <t>Tipo de Acumulación</t>
  </si>
  <si>
    <t>Reducción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</si>
</sst>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0_-;\-&quot;$&quot;* #,##0_-;_-&quot;$&quot;* &quot;-&quot;_-;_-@_-"/>
    <numFmt numFmtId="165" formatCode="&quot;$&quot;#,##0"/>
    <numFmt numFmtId="166" formatCode="0.0"/>
    <numFmt numFmtId="167" formatCode="0.0%"/>
  </numFmts>
  <fonts count="23" x14ac:knownFonts="1">
    <font>
      <sz val="11"/>
      <color theme="1"/>
      <name val="Calibri"/>
      <family val="2"/>
      <scheme val="minor"/>
    </font>
    <font>
      <sz val="11"/>
      <color theme="1"/>
      <name val="Calibri"/>
      <family val="2"/>
      <scheme val="minor"/>
    </font>
    <font>
      <sz val="12"/>
      <name val="Arial Narrow"/>
      <family val="2"/>
    </font>
    <font>
      <sz val="12"/>
      <color rgb="FFFF0000"/>
      <name val="Arial Narrow"/>
      <family val="2"/>
    </font>
    <font>
      <sz val="10"/>
      <name val="Arial"/>
      <family val="2"/>
    </font>
    <font>
      <b/>
      <sz val="10"/>
      <color theme="1"/>
      <name val="Verdana"/>
      <family val="2"/>
    </font>
    <font>
      <b/>
      <sz val="10"/>
      <name val="Verdana"/>
      <family val="2"/>
    </font>
    <font>
      <sz val="10"/>
      <name val="Verdana"/>
      <family val="2"/>
    </font>
    <font>
      <sz val="12"/>
      <color theme="1"/>
      <name val="Arial Narrow"/>
      <family val="2"/>
    </font>
    <font>
      <sz val="12"/>
      <color rgb="FF000000"/>
      <name val="Arial Narrow"/>
      <family val="2"/>
    </font>
    <font>
      <sz val="10"/>
      <color theme="1"/>
      <name val="Verdana"/>
      <family val="2"/>
    </font>
    <font>
      <b/>
      <sz val="12"/>
      <color theme="0"/>
      <name val="Arial Narrow"/>
      <family val="2"/>
    </font>
    <font>
      <b/>
      <sz val="12"/>
      <name val="Arial Narrow"/>
      <family val="2"/>
    </font>
    <font>
      <u/>
      <sz val="10"/>
      <color indexed="12"/>
      <name val="Arial"/>
      <family val="2"/>
    </font>
    <font>
      <b/>
      <sz val="20"/>
      <name val="Arial Narrow"/>
      <family val="2"/>
    </font>
    <font>
      <b/>
      <sz val="12"/>
      <color theme="1"/>
      <name val="Arial Narrow"/>
      <family val="2"/>
    </font>
    <font>
      <sz val="11"/>
      <color rgb="FF000000"/>
      <name val="Times New Roman"/>
      <family val="1"/>
    </font>
    <font>
      <b/>
      <sz val="11"/>
      <color rgb="FF000000"/>
      <name val="Times New Roman"/>
      <family val="1"/>
    </font>
    <font>
      <sz val="11"/>
      <color rgb="FF000000"/>
      <name val="Calibri"/>
      <family val="2"/>
      <scheme val="minor"/>
    </font>
    <font>
      <b/>
      <sz val="11"/>
      <color rgb="FF000000"/>
      <name val="Calibri"/>
      <family val="2"/>
      <scheme val="minor"/>
    </font>
    <font>
      <sz val="12"/>
      <color theme="0"/>
      <name val="Arial Narrow"/>
      <family val="2"/>
    </font>
    <font>
      <b/>
      <sz val="14"/>
      <color theme="0"/>
      <name val="Arial Narrow"/>
      <family val="2"/>
    </font>
    <font>
      <sz val="12"/>
      <color theme="5" tint="0.39997558519241921"/>
      <name val="Arial Narrow"/>
      <family val="2"/>
    </font>
  </fonts>
  <fills count="15">
    <fill>
      <patternFill patternType="none"/>
    </fill>
    <fill>
      <patternFill patternType="gray125"/>
    </fill>
    <fill>
      <patternFill patternType="solid">
        <fgColor theme="0"/>
        <bgColor indexed="64"/>
      </patternFill>
    </fill>
    <fill>
      <patternFill patternType="solid">
        <fgColor rgb="FF3E63AD"/>
        <bgColor indexed="64"/>
      </patternFill>
    </fill>
    <fill>
      <patternFill patternType="solid">
        <fgColor rgb="FF00B0F0"/>
        <bgColor indexed="64"/>
      </patternFill>
    </fill>
    <fill>
      <patternFill patternType="solid">
        <fgColor rgb="FFFFFFFF"/>
        <bgColor rgb="FFFFFFFF"/>
      </patternFill>
    </fill>
    <fill>
      <patternFill patternType="solid">
        <fgColor theme="5" tint="-0.249977111117893"/>
        <bgColor indexed="64"/>
      </patternFill>
    </fill>
    <fill>
      <patternFill patternType="solid">
        <fgColor rgb="FFDBE5F1"/>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1E325C"/>
        <bgColor indexed="64"/>
      </patternFill>
    </fill>
    <fill>
      <patternFill patternType="solid">
        <fgColor rgb="FFE8375B"/>
        <bgColor indexed="64"/>
      </patternFill>
    </fill>
    <fill>
      <patternFill patternType="solid">
        <fgColor rgb="FFFFC000"/>
        <bgColor indexed="64"/>
      </patternFill>
    </fill>
  </fills>
  <borders count="17">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auto="1"/>
      </left>
      <right/>
      <top style="thin">
        <color auto="1"/>
      </top>
      <bottom style="thin">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bottom/>
      <diagonal/>
    </border>
  </borders>
  <cellStyleXfs count="755">
    <xf numFmtId="0" fontId="0"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4" fillId="0" borderId="0">
      <alignment vertical="center"/>
    </xf>
    <xf numFmtId="0" fontId="4" fillId="0" borderId="0"/>
    <xf numFmtId="0" fontId="5" fillId="7" borderId="0" applyNumberFormat="0" applyBorder="0" applyProtection="0">
      <alignment horizontal="center" vertical="center"/>
    </xf>
    <xf numFmtId="0" fontId="6" fillId="7" borderId="0">
      <alignment horizontal="center" vertical="center"/>
    </xf>
    <xf numFmtId="0" fontId="4" fillId="0" borderId="0"/>
    <xf numFmtId="49" fontId="7" fillId="0" borderId="0">
      <alignment horizontal="left" vertical="center"/>
    </xf>
    <xf numFmtId="3" fontId="7" fillId="0" borderId="0">
      <alignment horizontal="right" vertical="center"/>
    </xf>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9" fontId="10" fillId="0" borderId="0" applyFill="0" applyBorder="0" applyProtection="0">
      <alignment horizontal="lef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alignment vertical="top"/>
      <protection locked="0"/>
    </xf>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50">
    <xf numFmtId="0" fontId="0" fillId="0" borderId="0" xfId="0"/>
    <xf numFmtId="165" fontId="2" fillId="0" borderId="2" xfId="3" applyNumberFormat="1" applyFont="1" applyBorder="1" applyAlignment="1">
      <alignment horizontal="center" vertical="center" wrapText="1"/>
    </xf>
    <xf numFmtId="0" fontId="0" fillId="0" borderId="2" xfId="0" applyBorder="1"/>
    <xf numFmtId="0" fontId="0" fillId="4" borderId="2" xfId="0" applyFill="1" applyBorder="1" applyAlignment="1">
      <alignment horizontal="center" vertical="center" wrapText="1"/>
    </xf>
    <xf numFmtId="0" fontId="2" fillId="0" borderId="1" xfId="0" applyFont="1" applyBorder="1" applyAlignment="1">
      <alignment horizontal="center" vertical="center" wrapText="1"/>
    </xf>
    <xf numFmtId="10" fontId="2" fillId="0" borderId="2" xfId="1" applyNumberFormat="1" applyFont="1" applyBorder="1" applyAlignment="1">
      <alignment horizontal="center" vertical="center" wrapText="1"/>
    </xf>
    <xf numFmtId="1" fontId="2" fillId="0" borderId="2" xfId="1" applyNumberFormat="1" applyFont="1" applyBorder="1" applyAlignment="1">
      <alignment horizontal="center" vertical="center" wrapText="1"/>
    </xf>
    <xf numFmtId="165" fontId="11" fillId="2" borderId="0" xfId="3" applyNumberFormat="1" applyFont="1" applyFill="1" applyBorder="1" applyAlignment="1">
      <alignment horizontal="center" vertical="center"/>
    </xf>
    <xf numFmtId="0" fontId="11" fillId="3" borderId="2" xfId="0" applyFont="1" applyFill="1" applyBorder="1" applyAlignment="1">
      <alignment horizontal="center" vertical="center" wrapText="1"/>
    </xf>
    <xf numFmtId="0" fontId="11" fillId="2" borderId="0" xfId="0" applyFont="1" applyFill="1" applyAlignment="1">
      <alignment horizontal="center" vertical="center"/>
    </xf>
    <xf numFmtId="0" fontId="11" fillId="0" borderId="0" xfId="0" applyFont="1" applyAlignment="1">
      <alignment horizontal="center" vertical="center"/>
    </xf>
    <xf numFmtId="0" fontId="2" fillId="2" borderId="0" xfId="0" applyFont="1" applyFill="1" applyAlignment="1">
      <alignment horizontal="center" vertical="center"/>
    </xf>
    <xf numFmtId="165" fontId="2" fillId="2" borderId="0" xfId="3" applyNumberFormat="1" applyFont="1" applyFill="1" applyAlignment="1">
      <alignment horizontal="center" vertical="center"/>
    </xf>
    <xf numFmtId="165" fontId="2" fillId="0" borderId="0" xfId="3" applyNumberFormat="1" applyFont="1" applyFill="1" applyAlignment="1">
      <alignment horizontal="center" vertical="center"/>
    </xf>
    <xf numFmtId="1"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5" borderId="2" xfId="0" applyFont="1" applyFill="1" applyBorder="1" applyAlignment="1">
      <alignment horizontal="center" vertical="center" wrapText="1"/>
    </xf>
    <xf numFmtId="0" fontId="8" fillId="0" borderId="0" xfId="0" applyFont="1" applyAlignment="1">
      <alignment horizontal="center" vertical="center" wrapText="1"/>
    </xf>
    <xf numFmtId="0" fontId="2" fillId="0" borderId="2" xfId="0" applyFont="1" applyBorder="1" applyAlignment="1">
      <alignment horizontal="center" vertical="center"/>
    </xf>
    <xf numFmtId="0" fontId="11" fillId="6" borderId="2" xfId="0" applyFont="1" applyFill="1" applyBorder="1" applyAlignment="1">
      <alignment horizontal="center" vertical="center" wrapText="1"/>
    </xf>
    <xf numFmtId="166" fontId="8" fillId="0" borderId="2" xfId="0" applyNumberFormat="1" applyFont="1" applyBorder="1" applyAlignment="1">
      <alignment horizontal="center" vertical="center" wrapText="1"/>
    </xf>
    <xf numFmtId="165" fontId="2" fillId="0" borderId="2" xfId="3" applyNumberFormat="1" applyFont="1" applyFill="1" applyBorder="1" applyAlignment="1">
      <alignment horizontal="center" vertical="center" wrapText="1"/>
    </xf>
    <xf numFmtId="0" fontId="8" fillId="8" borderId="2"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12" fillId="0" borderId="2" xfId="0" applyFont="1" applyBorder="1" applyAlignment="1">
      <alignment horizontal="left" vertical="center" wrapText="1"/>
    </xf>
    <xf numFmtId="9" fontId="2" fillId="0" borderId="2" xfId="1" applyFont="1" applyBorder="1" applyAlignment="1">
      <alignment horizontal="center" vertical="center" wrapText="1"/>
    </xf>
    <xf numFmtId="0" fontId="8" fillId="0" borderId="2" xfId="0" applyFont="1" applyBorder="1" applyAlignment="1">
      <alignment horizontal="justify" vertical="center" wrapText="1"/>
    </xf>
    <xf numFmtId="0" fontId="2" fillId="0" borderId="2" xfId="0" applyFont="1" applyBorder="1" applyAlignment="1">
      <alignment horizontal="center" vertical="center" wrapText="1"/>
    </xf>
    <xf numFmtId="9" fontId="2" fillId="0" borderId="2" xfId="0" applyNumberFormat="1" applyFont="1" applyBorder="1" applyAlignment="1">
      <alignment horizontal="center" vertical="center" wrapText="1"/>
    </xf>
    <xf numFmtId="167" fontId="2" fillId="0" borderId="2" xfId="1" applyNumberFormat="1" applyFont="1" applyBorder="1" applyAlignment="1">
      <alignment horizontal="center" vertical="center" wrapText="1"/>
    </xf>
    <xf numFmtId="0" fontId="8" fillId="4" borderId="2" xfId="0" applyFont="1" applyFill="1" applyBorder="1" applyAlignment="1">
      <alignment horizontal="center" vertical="center" wrapText="1"/>
    </xf>
    <xf numFmtId="3" fontId="2" fillId="4" borderId="2" xfId="0" applyNumberFormat="1" applyFont="1" applyFill="1" applyBorder="1" applyAlignment="1">
      <alignment horizontal="center" vertical="center" wrapText="1"/>
    </xf>
    <xf numFmtId="1" fontId="8" fillId="4" borderId="2" xfId="0" applyNumberFormat="1" applyFont="1" applyFill="1" applyBorder="1" applyAlignment="1">
      <alignment horizontal="center" vertical="center" wrapText="1"/>
    </xf>
    <xf numFmtId="0" fontId="2" fillId="0" borderId="2" xfId="1"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0" fontId="2" fillId="0" borderId="2" xfId="0" applyFont="1" applyBorder="1" applyAlignment="1">
      <alignment horizontal="justify" vertical="center" wrapText="1"/>
    </xf>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2" fillId="0" borderId="2" xfId="0" applyFont="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4" borderId="2" xfId="0" applyFont="1" applyFill="1" applyBorder="1" applyAlignment="1">
      <alignment horizontal="center" vertical="center" wrapText="1"/>
    </xf>
    <xf numFmtId="3" fontId="2" fillId="0" borderId="2"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2" fillId="2" borderId="2" xfId="0" applyFont="1" applyFill="1" applyBorder="1" applyAlignment="1">
      <alignment horizontal="center" vertical="center"/>
    </xf>
    <xf numFmtId="0" fontId="8" fillId="4" borderId="12" xfId="0" applyFont="1" applyFill="1" applyBorder="1" applyAlignment="1">
      <alignment horizontal="center" vertical="center" wrapText="1"/>
    </xf>
    <xf numFmtId="10" fontId="2" fillId="0" borderId="2" xfId="1" applyNumberFormat="1" applyFont="1" applyFill="1" applyBorder="1" applyAlignment="1">
      <alignment horizontal="center" vertical="center" wrapText="1"/>
    </xf>
    <xf numFmtId="165" fontId="2" fillId="0" borderId="2" xfId="123"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9" fontId="2" fillId="0" borderId="2" xfId="1" applyFont="1" applyFill="1" applyBorder="1" applyAlignment="1">
      <alignment horizontal="center" vertical="center" wrapText="1"/>
    </xf>
    <xf numFmtId="165" fontId="14" fillId="2" borderId="0" xfId="3" applyNumberFormat="1" applyFont="1" applyFill="1" applyAlignment="1">
      <alignment horizontal="center" vertical="center"/>
    </xf>
    <xf numFmtId="10" fontId="8" fillId="0" borderId="2" xfId="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167" fontId="8" fillId="0" borderId="2" xfId="1" applyNumberFormat="1" applyFont="1" applyFill="1" applyBorder="1" applyAlignment="1">
      <alignment horizontal="center" vertical="center" wrapText="1"/>
    </xf>
    <xf numFmtId="0" fontId="8" fillId="9" borderId="2" xfId="0" applyFont="1" applyFill="1" applyBorder="1" applyAlignment="1">
      <alignment horizontal="center" vertical="center" wrapText="1"/>
    </xf>
    <xf numFmtId="3" fontId="8" fillId="0" borderId="2" xfId="0" applyNumberFormat="1" applyFont="1" applyBorder="1" applyAlignment="1">
      <alignment horizontal="center" vertical="center" wrapText="1"/>
    </xf>
    <xf numFmtId="1" fontId="8" fillId="0" borderId="2" xfId="1" applyNumberFormat="1" applyFont="1" applyFill="1" applyBorder="1" applyAlignment="1">
      <alignment horizontal="center" vertical="center" wrapText="1"/>
    </xf>
    <xf numFmtId="9" fontId="8" fillId="0" borderId="2" xfId="0" applyNumberFormat="1" applyFont="1" applyBorder="1" applyAlignment="1">
      <alignment horizontal="center" vertical="center" wrapText="1"/>
    </xf>
    <xf numFmtId="3" fontId="8" fillId="0" borderId="2" xfId="0" applyNumberFormat="1" applyFont="1" applyBorder="1" applyAlignment="1">
      <alignment horizontal="center" vertical="center"/>
    </xf>
    <xf numFmtId="9" fontId="8" fillId="0" borderId="2" xfId="0" applyNumberFormat="1" applyFont="1" applyBorder="1" applyAlignment="1">
      <alignment horizontal="center" vertical="center"/>
    </xf>
    <xf numFmtId="1" fontId="8" fillId="0" borderId="2" xfId="0" applyNumberFormat="1" applyFont="1" applyBorder="1" applyAlignment="1">
      <alignment horizontal="center" vertical="center"/>
    </xf>
    <xf numFmtId="0" fontId="15" fillId="10" borderId="2" xfId="0" applyFont="1" applyFill="1" applyBorder="1" applyAlignment="1">
      <alignment horizontal="center" vertical="center" wrapText="1"/>
    </xf>
    <xf numFmtId="0" fontId="8" fillId="0" borderId="2" xfId="0" applyFont="1" applyBorder="1" applyAlignment="1">
      <alignment wrapText="1"/>
    </xf>
    <xf numFmtId="3" fontId="2" fillId="0" borderId="2" xfId="0" applyNumberFormat="1" applyFont="1" applyBorder="1" applyAlignment="1">
      <alignment vertical="center" wrapText="1"/>
    </xf>
    <xf numFmtId="3" fontId="0" fillId="4" borderId="2" xfId="0" applyNumberFormat="1" applyFill="1" applyBorder="1" applyAlignment="1">
      <alignment horizontal="center" vertical="center" wrapText="1"/>
    </xf>
    <xf numFmtId="0" fontId="2" fillId="0" borderId="2" xfId="0" applyFont="1" applyBorder="1" applyAlignment="1">
      <alignment horizontal="left" vertical="center" wrapText="1"/>
    </xf>
    <xf numFmtId="0" fontId="16" fillId="0" borderId="2" xfId="0" applyFont="1" applyBorder="1" applyAlignment="1">
      <alignment horizontal="left" vertical="center" wrapText="1" indent="1"/>
    </xf>
    <xf numFmtId="0" fontId="19" fillId="0" borderId="2" xfId="0" applyFont="1" applyBorder="1" applyAlignment="1">
      <alignment horizontal="left" vertical="center" wrapText="1" indent="1"/>
    </xf>
    <xf numFmtId="10" fontId="12" fillId="0" borderId="2" xfId="1" applyNumberFormat="1" applyFont="1" applyFill="1" applyBorder="1" applyAlignment="1">
      <alignment horizontal="center" vertical="center" wrapText="1"/>
    </xf>
    <xf numFmtId="10" fontId="2" fillId="4" borderId="2" xfId="1" applyNumberFormat="1" applyFont="1" applyFill="1" applyBorder="1" applyAlignment="1">
      <alignment horizontal="center" vertical="center" wrapText="1"/>
    </xf>
    <xf numFmtId="0" fontId="21" fillId="13" borderId="13" xfId="0" applyFont="1" applyFill="1" applyBorder="1" applyAlignment="1">
      <alignment horizontal="center" vertical="center" wrapText="1"/>
    </xf>
    <xf numFmtId="165" fontId="2" fillId="12" borderId="0" xfId="3" applyNumberFormat="1" applyFont="1" applyFill="1" applyAlignment="1">
      <alignment horizontal="center" vertical="center"/>
    </xf>
    <xf numFmtId="166" fontId="20" fillId="12" borderId="13" xfId="0" applyNumberFormat="1" applyFont="1" applyFill="1" applyBorder="1" applyAlignment="1">
      <alignment horizontal="center" vertical="center" wrapText="1"/>
    </xf>
    <xf numFmtId="1" fontId="20" fillId="12" borderId="13" xfId="1" applyNumberFormat="1" applyFont="1" applyFill="1" applyBorder="1" applyAlignment="1">
      <alignment horizontal="center" vertical="center" wrapText="1"/>
    </xf>
    <xf numFmtId="0" fontId="20" fillId="12" borderId="13" xfId="0" applyFont="1" applyFill="1" applyBorder="1" applyAlignment="1">
      <alignment horizontal="center" vertical="center" wrapText="1"/>
    </xf>
    <xf numFmtId="9" fontId="20" fillId="12" borderId="13" xfId="0" applyNumberFormat="1" applyFont="1" applyFill="1" applyBorder="1" applyAlignment="1">
      <alignment horizontal="center" vertical="center"/>
    </xf>
    <xf numFmtId="167" fontId="20" fillId="12" borderId="13" xfId="1" applyNumberFormat="1" applyFont="1" applyFill="1" applyBorder="1" applyAlignment="1">
      <alignment horizontal="center" vertical="center" wrapText="1"/>
    </xf>
    <xf numFmtId="0" fontId="20" fillId="0" borderId="0" xfId="0" applyFont="1" applyAlignment="1">
      <alignment horizontal="center" vertical="center"/>
    </xf>
    <xf numFmtId="0" fontId="2" fillId="12" borderId="0" xfId="0" applyFont="1" applyFill="1" applyAlignment="1">
      <alignment horizontal="center" vertical="center"/>
    </xf>
    <xf numFmtId="0" fontId="11" fillId="12" borderId="0" xfId="0" applyFont="1" applyFill="1" applyAlignment="1">
      <alignment horizontal="center" vertical="center"/>
    </xf>
    <xf numFmtId="165" fontId="11" fillId="12" borderId="0" xfId="3" applyNumberFormat="1" applyFont="1" applyFill="1" applyBorder="1" applyAlignment="1">
      <alignment horizontal="center" vertical="center"/>
    </xf>
    <xf numFmtId="10" fontId="22" fillId="12" borderId="13" xfId="1" applyNumberFormat="1" applyFont="1" applyFill="1" applyBorder="1" applyAlignment="1">
      <alignment horizontal="center" vertical="center" wrapText="1"/>
    </xf>
    <xf numFmtId="10" fontId="20" fillId="12" borderId="13" xfId="1" applyNumberFormat="1" applyFont="1" applyFill="1" applyBorder="1" applyAlignment="1">
      <alignment horizontal="center" vertical="center" wrapText="1"/>
    </xf>
    <xf numFmtId="1" fontId="20" fillId="12" borderId="13" xfId="0" applyNumberFormat="1" applyFont="1" applyFill="1" applyBorder="1" applyAlignment="1">
      <alignment horizontal="center" vertical="center" wrapText="1"/>
    </xf>
    <xf numFmtId="3" fontId="20" fillId="12" borderId="13" xfId="0" applyNumberFormat="1" applyFont="1" applyFill="1" applyBorder="1" applyAlignment="1">
      <alignment horizontal="center" vertical="center" wrapText="1"/>
    </xf>
    <xf numFmtId="9" fontId="22" fillId="12" borderId="13" xfId="0" applyNumberFormat="1" applyFont="1" applyFill="1" applyBorder="1" applyAlignment="1">
      <alignment horizontal="center" vertical="center" wrapText="1"/>
    </xf>
    <xf numFmtId="9" fontId="22" fillId="12" borderId="13" xfId="1" applyFont="1" applyFill="1" applyBorder="1" applyAlignment="1">
      <alignment horizontal="center" vertical="center" wrapText="1"/>
    </xf>
    <xf numFmtId="3" fontId="22" fillId="12" borderId="13" xfId="0" applyNumberFormat="1" applyFont="1" applyFill="1" applyBorder="1" applyAlignment="1">
      <alignment horizontal="center" vertical="center" wrapText="1"/>
    </xf>
    <xf numFmtId="9" fontId="20" fillId="12" borderId="13" xfId="1" applyFont="1" applyFill="1" applyBorder="1" applyAlignment="1">
      <alignment horizontal="center" vertical="center" wrapText="1"/>
    </xf>
    <xf numFmtId="10" fontId="22" fillId="12" borderId="13" xfId="0" applyNumberFormat="1" applyFont="1" applyFill="1" applyBorder="1" applyAlignment="1">
      <alignment horizontal="center" vertical="center" wrapText="1"/>
    </xf>
    <xf numFmtId="0" fontId="20" fillId="12" borderId="13" xfId="0" applyFont="1" applyFill="1" applyBorder="1" applyAlignment="1">
      <alignment horizontal="center" vertical="center"/>
    </xf>
    <xf numFmtId="9" fontId="20" fillId="12" borderId="13" xfId="0" applyNumberFormat="1" applyFont="1" applyFill="1" applyBorder="1" applyAlignment="1">
      <alignment horizontal="center" vertical="center" wrapText="1"/>
    </xf>
    <xf numFmtId="10" fontId="20" fillId="12" borderId="13" xfId="0" applyNumberFormat="1" applyFont="1" applyFill="1" applyBorder="1" applyAlignment="1">
      <alignment horizontal="center" vertical="center" wrapText="1"/>
    </xf>
    <xf numFmtId="165" fontId="20" fillId="12" borderId="13" xfId="123" applyNumberFormat="1" applyFont="1" applyFill="1" applyBorder="1" applyAlignment="1">
      <alignment horizontal="center" vertical="center" wrapText="1"/>
    </xf>
    <xf numFmtId="165" fontId="22" fillId="12" borderId="13" xfId="3" applyNumberFormat="1" applyFont="1" applyFill="1" applyBorder="1" applyAlignment="1">
      <alignment horizontal="center" vertical="center" wrapText="1"/>
    </xf>
    <xf numFmtId="0" fontId="22" fillId="12" borderId="13" xfId="0" applyFont="1" applyFill="1" applyBorder="1" applyAlignment="1">
      <alignment horizontal="center" vertical="center" wrapText="1"/>
    </xf>
    <xf numFmtId="0" fontId="22" fillId="12" borderId="13" xfId="1" applyNumberFormat="1" applyFont="1" applyFill="1" applyBorder="1" applyAlignment="1">
      <alignment horizontal="center" vertical="center" wrapText="1"/>
    </xf>
    <xf numFmtId="0" fontId="3" fillId="12" borderId="13" xfId="0" applyFont="1" applyFill="1" applyBorder="1" applyAlignment="1">
      <alignment horizontal="center" vertical="center" wrapText="1"/>
    </xf>
    <xf numFmtId="0" fontId="20" fillId="12" borderId="14" xfId="0" applyFont="1" applyFill="1" applyBorder="1" applyAlignment="1">
      <alignment vertical="center" wrapText="1"/>
    </xf>
    <xf numFmtId="0" fontId="21" fillId="14" borderId="13" xfId="0" applyFont="1" applyFill="1" applyBorder="1" applyAlignment="1">
      <alignment horizontal="center" vertical="center" wrapText="1"/>
    </xf>
    <xf numFmtId="0" fontId="20" fillId="12" borderId="14" xfId="0" applyFont="1" applyFill="1" applyBorder="1" applyAlignment="1">
      <alignment horizontal="center" vertical="center" wrapText="1"/>
    </xf>
    <xf numFmtId="0" fontId="20" fillId="12" borderId="15" xfId="0" applyFont="1" applyFill="1" applyBorder="1" applyAlignment="1">
      <alignment horizontal="center" vertical="center" wrapText="1"/>
    </xf>
    <xf numFmtId="165" fontId="20" fillId="12" borderId="14" xfId="3" applyNumberFormat="1" applyFont="1" applyFill="1" applyBorder="1" applyAlignment="1">
      <alignment horizontal="center" vertical="center" wrapText="1"/>
    </xf>
    <xf numFmtId="165" fontId="20" fillId="12" borderId="13" xfId="3" applyNumberFormat="1" applyFont="1" applyFill="1" applyBorder="1" applyAlignment="1">
      <alignment horizontal="center" vertical="center" wrapText="1"/>
    </xf>
    <xf numFmtId="0" fontId="22" fillId="12" borderId="14" xfId="0" applyFont="1" applyFill="1" applyBorder="1" applyAlignment="1">
      <alignment horizontal="center" vertical="center" wrapText="1"/>
    </xf>
    <xf numFmtId="0" fontId="22" fillId="12" borderId="15" xfId="0" applyFont="1" applyFill="1" applyBorder="1" applyAlignment="1">
      <alignment horizontal="center" vertical="center" wrapText="1"/>
    </xf>
    <xf numFmtId="0" fontId="2" fillId="0" borderId="3" xfId="0" applyFont="1" applyBorder="1" applyAlignment="1">
      <alignment horizontal="center" vertical="center" wrapText="1"/>
    </xf>
    <xf numFmtId="165" fontId="2" fillId="0" borderId="3" xfId="3" applyNumberFormat="1" applyFont="1" applyFill="1" applyBorder="1" applyAlignment="1">
      <alignment horizontal="center" vertical="center" wrapText="1"/>
    </xf>
    <xf numFmtId="0" fontId="20" fillId="12" borderId="14" xfId="0" applyFont="1" applyFill="1" applyBorder="1" applyAlignment="1">
      <alignment horizontal="center" vertical="center" wrapText="1"/>
    </xf>
    <xf numFmtId="0" fontId="20" fillId="12" borderId="15" xfId="0" applyFont="1" applyFill="1" applyBorder="1" applyAlignment="1">
      <alignment horizontal="center" vertical="center" wrapText="1"/>
    </xf>
    <xf numFmtId="0" fontId="20" fillId="12" borderId="13" xfId="0" applyFont="1" applyFill="1" applyBorder="1" applyAlignment="1">
      <alignment horizontal="center" vertical="center" wrapText="1"/>
    </xf>
    <xf numFmtId="165" fontId="20" fillId="12" borderId="14" xfId="3" applyNumberFormat="1" applyFont="1" applyFill="1" applyBorder="1" applyAlignment="1">
      <alignment horizontal="center" vertical="center" wrapText="1"/>
    </xf>
    <xf numFmtId="165" fontId="20" fillId="12" borderId="16" xfId="3" applyNumberFormat="1" applyFont="1" applyFill="1" applyBorder="1" applyAlignment="1">
      <alignment horizontal="center" vertical="center" wrapText="1"/>
    </xf>
    <xf numFmtId="165" fontId="20" fillId="12" borderId="15" xfId="3" applyNumberFormat="1" applyFont="1" applyFill="1" applyBorder="1" applyAlignment="1">
      <alignment horizontal="center" vertical="center" wrapText="1"/>
    </xf>
    <xf numFmtId="165" fontId="20" fillId="12" borderId="13" xfId="3" applyNumberFormat="1" applyFont="1" applyFill="1" applyBorder="1" applyAlignment="1">
      <alignment horizontal="center" vertical="center" wrapText="1"/>
    </xf>
    <xf numFmtId="164" fontId="22" fillId="12" borderId="14" xfId="3" applyFont="1" applyFill="1" applyBorder="1" applyAlignment="1">
      <alignment horizontal="center" vertical="center" wrapText="1"/>
    </xf>
    <xf numFmtId="0" fontId="22" fillId="12" borderId="16" xfId="0" applyFont="1" applyFill="1" applyBorder="1" applyAlignment="1">
      <alignment horizontal="center" vertical="center" wrapText="1"/>
    </xf>
    <xf numFmtId="165" fontId="22" fillId="12" borderId="13" xfId="0" applyNumberFormat="1" applyFont="1" applyFill="1" applyBorder="1" applyAlignment="1">
      <alignment horizontal="center" vertical="center" wrapText="1"/>
    </xf>
    <xf numFmtId="0" fontId="22" fillId="12" borderId="14" xfId="0" applyFont="1" applyFill="1" applyBorder="1" applyAlignment="1">
      <alignment horizontal="center" vertical="center" wrapText="1"/>
    </xf>
    <xf numFmtId="0" fontId="22" fillId="12" borderId="15" xfId="0" applyFont="1" applyFill="1" applyBorder="1" applyAlignment="1">
      <alignment horizontal="center" vertical="center" wrapText="1"/>
    </xf>
    <xf numFmtId="165" fontId="20" fillId="12" borderId="13" xfId="0" applyNumberFormat="1" applyFont="1" applyFill="1" applyBorder="1" applyAlignment="1">
      <alignment horizontal="center" vertical="center" wrapText="1"/>
    </xf>
    <xf numFmtId="0" fontId="20" fillId="12" borderId="16" xfId="0" applyFont="1" applyFill="1" applyBorder="1" applyAlignment="1">
      <alignment horizontal="center" vertical="center" wrapText="1"/>
    </xf>
    <xf numFmtId="0" fontId="20" fillId="12" borderId="14" xfId="0" applyFont="1" applyFill="1" applyBorder="1" applyAlignment="1">
      <alignment horizontal="center" vertical="center"/>
    </xf>
    <xf numFmtId="0" fontId="20" fillId="12" borderId="16" xfId="0" applyFont="1" applyFill="1" applyBorder="1" applyAlignment="1">
      <alignment horizontal="center" vertical="center"/>
    </xf>
    <xf numFmtId="0" fontId="20" fillId="12" borderId="15" xfId="0" applyFont="1" applyFill="1" applyBorder="1" applyAlignment="1">
      <alignment horizontal="center" vertical="center"/>
    </xf>
    <xf numFmtId="0" fontId="22" fillId="12" borderId="1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165" fontId="2" fillId="0" borderId="3" xfId="3" applyNumberFormat="1" applyFont="1" applyFill="1" applyBorder="1" applyAlignment="1">
      <alignment horizontal="center" vertical="center" wrapText="1"/>
    </xf>
    <xf numFmtId="165" fontId="2" fillId="0" borderId="5" xfId="3" applyNumberFormat="1" applyFont="1" applyFill="1" applyBorder="1" applyAlignment="1">
      <alignment horizontal="center" vertical="center" wrapText="1"/>
    </xf>
    <xf numFmtId="0" fontId="2" fillId="0" borderId="4" xfId="0" applyFont="1" applyBorder="1" applyAlignment="1">
      <alignment horizontal="center" vertical="center" wrapText="1"/>
    </xf>
    <xf numFmtId="165" fontId="2" fillId="0" borderId="4" xfId="3" applyNumberFormat="1"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165" fontId="2" fillId="0" borderId="3" xfId="0" applyNumberFormat="1" applyFont="1" applyBorder="1" applyAlignment="1">
      <alignment horizontal="center" vertical="center" wrapText="1"/>
    </xf>
    <xf numFmtId="165" fontId="2" fillId="0" borderId="4" xfId="0" applyNumberFormat="1" applyFont="1" applyBorder="1" applyAlignment="1">
      <alignment horizontal="center" vertical="center" wrapText="1"/>
    </xf>
    <xf numFmtId="165" fontId="2" fillId="0" borderId="5"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cellXfs>
  <cellStyles count="755">
    <cellStyle name="BodyStyle" xfId="9" xr:uid="{00000000-0005-0000-0000-000000000000}"/>
    <cellStyle name="BodyStyle 2" xfId="18" xr:uid="{00000000-0005-0000-0000-000001000000}"/>
    <cellStyle name="HeaderStyle" xfId="6" xr:uid="{00000000-0005-0000-0000-000002000000}"/>
    <cellStyle name="HeaderStyle 2" xfId="7" xr:uid="{00000000-0005-0000-0000-000003000000}"/>
    <cellStyle name="Hipervínculo 2" xfId="153" xr:uid="{00000000-0005-0000-0000-000004000000}"/>
    <cellStyle name="Millares [0] 2" xfId="14" xr:uid="{00000000-0005-0000-0000-000005000000}"/>
    <cellStyle name="Millares [0] 2 2" xfId="52" xr:uid="{00000000-0005-0000-0000-000006000000}"/>
    <cellStyle name="Millares [0] 2 2 2" xfId="233" xr:uid="{00000000-0005-0000-0000-000007000000}"/>
    <cellStyle name="Millares [0] 2 2 2 2" xfId="600" xr:uid="{00000000-0005-0000-0000-000008000000}"/>
    <cellStyle name="Millares [0] 2 2 3" xfId="420" xr:uid="{00000000-0005-0000-0000-000009000000}"/>
    <cellStyle name="Millares [0] 2 3" xfId="87" xr:uid="{00000000-0005-0000-0000-00000A000000}"/>
    <cellStyle name="Millares [0] 2 3 2" xfId="268" xr:uid="{00000000-0005-0000-0000-00000B000000}"/>
    <cellStyle name="Millares [0] 2 3 2 2" xfId="635" xr:uid="{00000000-0005-0000-0000-00000C000000}"/>
    <cellStyle name="Millares [0] 2 3 3" xfId="455" xr:uid="{00000000-0005-0000-0000-00000D000000}"/>
    <cellStyle name="Millares [0] 2 4" xfId="122" xr:uid="{00000000-0005-0000-0000-00000E000000}"/>
    <cellStyle name="Millares [0] 2 4 2" xfId="303" xr:uid="{00000000-0005-0000-0000-00000F000000}"/>
    <cellStyle name="Millares [0] 2 4 2 2" xfId="670" xr:uid="{00000000-0005-0000-0000-000010000000}"/>
    <cellStyle name="Millares [0] 2 4 3" xfId="490" xr:uid="{00000000-0005-0000-0000-000011000000}"/>
    <cellStyle name="Millares [0] 2 5" xfId="158" xr:uid="{00000000-0005-0000-0000-000012000000}"/>
    <cellStyle name="Millares [0] 2 5 2" xfId="338" xr:uid="{00000000-0005-0000-0000-000013000000}"/>
    <cellStyle name="Millares [0] 2 5 2 2" xfId="705" xr:uid="{00000000-0005-0000-0000-000014000000}"/>
    <cellStyle name="Millares [0] 2 5 3" xfId="525" xr:uid="{00000000-0005-0000-0000-000015000000}"/>
    <cellStyle name="Millares [0] 2 6" xfId="199" xr:uid="{00000000-0005-0000-0000-000016000000}"/>
    <cellStyle name="Millares [0] 2 6 2" xfId="566" xr:uid="{00000000-0005-0000-0000-000017000000}"/>
    <cellStyle name="Millares [0] 2 7" xfId="386" xr:uid="{00000000-0005-0000-0000-000018000000}"/>
    <cellStyle name="Millares 10" xfId="13" xr:uid="{00000000-0005-0000-0000-000019000000}"/>
    <cellStyle name="Millares 10 2" xfId="51" xr:uid="{00000000-0005-0000-0000-00001A000000}"/>
    <cellStyle name="Millares 10 2 2" xfId="232" xr:uid="{00000000-0005-0000-0000-00001B000000}"/>
    <cellStyle name="Millares 10 2 2 2" xfId="599" xr:uid="{00000000-0005-0000-0000-00001C000000}"/>
    <cellStyle name="Millares 10 2 3" xfId="419" xr:uid="{00000000-0005-0000-0000-00001D000000}"/>
    <cellStyle name="Millares 10 3" xfId="86" xr:uid="{00000000-0005-0000-0000-00001E000000}"/>
    <cellStyle name="Millares 10 3 2" xfId="267" xr:uid="{00000000-0005-0000-0000-00001F000000}"/>
    <cellStyle name="Millares 10 3 2 2" xfId="634" xr:uid="{00000000-0005-0000-0000-000020000000}"/>
    <cellStyle name="Millares 10 3 3" xfId="454" xr:uid="{00000000-0005-0000-0000-000021000000}"/>
    <cellStyle name="Millares 10 4" xfId="121" xr:uid="{00000000-0005-0000-0000-000022000000}"/>
    <cellStyle name="Millares 10 4 2" xfId="302" xr:uid="{00000000-0005-0000-0000-000023000000}"/>
    <cellStyle name="Millares 10 4 2 2" xfId="669" xr:uid="{00000000-0005-0000-0000-000024000000}"/>
    <cellStyle name="Millares 10 4 3" xfId="489" xr:uid="{00000000-0005-0000-0000-000025000000}"/>
    <cellStyle name="Millares 10 5" xfId="157" xr:uid="{00000000-0005-0000-0000-000026000000}"/>
    <cellStyle name="Millares 10 5 2" xfId="337" xr:uid="{00000000-0005-0000-0000-000027000000}"/>
    <cellStyle name="Millares 10 5 2 2" xfId="704" xr:uid="{00000000-0005-0000-0000-000028000000}"/>
    <cellStyle name="Millares 10 5 3" xfId="524" xr:uid="{00000000-0005-0000-0000-000029000000}"/>
    <cellStyle name="Millares 10 6" xfId="198" xr:uid="{00000000-0005-0000-0000-00002A000000}"/>
    <cellStyle name="Millares 10 6 2" xfId="565" xr:uid="{00000000-0005-0000-0000-00002B000000}"/>
    <cellStyle name="Millares 10 7" xfId="385" xr:uid="{00000000-0005-0000-0000-00002C000000}"/>
    <cellStyle name="Millares 11" xfId="21" xr:uid="{00000000-0005-0000-0000-00002D000000}"/>
    <cellStyle name="Millares 11 2" xfId="56" xr:uid="{00000000-0005-0000-0000-00002E000000}"/>
    <cellStyle name="Millares 11 2 2" xfId="237" xr:uid="{00000000-0005-0000-0000-00002F000000}"/>
    <cellStyle name="Millares 11 2 2 2" xfId="604" xr:uid="{00000000-0005-0000-0000-000030000000}"/>
    <cellStyle name="Millares 11 2 3" xfId="424" xr:uid="{00000000-0005-0000-0000-000031000000}"/>
    <cellStyle name="Millares 11 3" xfId="91" xr:uid="{00000000-0005-0000-0000-000032000000}"/>
    <cellStyle name="Millares 11 3 2" xfId="272" xr:uid="{00000000-0005-0000-0000-000033000000}"/>
    <cellStyle name="Millares 11 3 2 2" xfId="639" xr:uid="{00000000-0005-0000-0000-000034000000}"/>
    <cellStyle name="Millares 11 3 3" xfId="459" xr:uid="{00000000-0005-0000-0000-000035000000}"/>
    <cellStyle name="Millares 11 4" xfId="126" xr:uid="{00000000-0005-0000-0000-000036000000}"/>
    <cellStyle name="Millares 11 4 2" xfId="307" xr:uid="{00000000-0005-0000-0000-000037000000}"/>
    <cellStyle name="Millares 11 4 2 2" xfId="674" xr:uid="{00000000-0005-0000-0000-000038000000}"/>
    <cellStyle name="Millares 11 4 3" xfId="494" xr:uid="{00000000-0005-0000-0000-000039000000}"/>
    <cellStyle name="Millares 11 5" xfId="162" xr:uid="{00000000-0005-0000-0000-00003A000000}"/>
    <cellStyle name="Millares 11 5 2" xfId="342" xr:uid="{00000000-0005-0000-0000-00003B000000}"/>
    <cellStyle name="Millares 11 5 2 2" xfId="709" xr:uid="{00000000-0005-0000-0000-00003C000000}"/>
    <cellStyle name="Millares 11 5 3" xfId="529" xr:uid="{00000000-0005-0000-0000-00003D000000}"/>
    <cellStyle name="Millares 11 6" xfId="202" xr:uid="{00000000-0005-0000-0000-00003E000000}"/>
    <cellStyle name="Millares 11 6 2" xfId="569" xr:uid="{00000000-0005-0000-0000-00003F000000}"/>
    <cellStyle name="Millares 11 7" xfId="389" xr:uid="{00000000-0005-0000-0000-000040000000}"/>
    <cellStyle name="Millares 12" xfId="28" xr:uid="{00000000-0005-0000-0000-000041000000}"/>
    <cellStyle name="Millares 12 2" xfId="63" xr:uid="{00000000-0005-0000-0000-000042000000}"/>
    <cellStyle name="Millares 12 2 2" xfId="244" xr:uid="{00000000-0005-0000-0000-000043000000}"/>
    <cellStyle name="Millares 12 2 2 2" xfId="611" xr:uid="{00000000-0005-0000-0000-000044000000}"/>
    <cellStyle name="Millares 12 2 3" xfId="431" xr:uid="{00000000-0005-0000-0000-000045000000}"/>
    <cellStyle name="Millares 12 3" xfId="98" xr:uid="{00000000-0005-0000-0000-000046000000}"/>
    <cellStyle name="Millares 12 3 2" xfId="279" xr:uid="{00000000-0005-0000-0000-000047000000}"/>
    <cellStyle name="Millares 12 3 2 2" xfId="646" xr:uid="{00000000-0005-0000-0000-000048000000}"/>
    <cellStyle name="Millares 12 3 3" xfId="466" xr:uid="{00000000-0005-0000-0000-000049000000}"/>
    <cellStyle name="Millares 12 4" xfId="133" xr:uid="{00000000-0005-0000-0000-00004A000000}"/>
    <cellStyle name="Millares 12 4 2" xfId="314" xr:uid="{00000000-0005-0000-0000-00004B000000}"/>
    <cellStyle name="Millares 12 4 2 2" xfId="681" xr:uid="{00000000-0005-0000-0000-00004C000000}"/>
    <cellStyle name="Millares 12 4 3" xfId="501" xr:uid="{00000000-0005-0000-0000-00004D000000}"/>
    <cellStyle name="Millares 12 5" xfId="169" xr:uid="{00000000-0005-0000-0000-00004E000000}"/>
    <cellStyle name="Millares 12 5 2" xfId="349" xr:uid="{00000000-0005-0000-0000-00004F000000}"/>
    <cellStyle name="Millares 12 5 2 2" xfId="716" xr:uid="{00000000-0005-0000-0000-000050000000}"/>
    <cellStyle name="Millares 12 5 3" xfId="536" xr:uid="{00000000-0005-0000-0000-000051000000}"/>
    <cellStyle name="Millares 12 6" xfId="209" xr:uid="{00000000-0005-0000-0000-000052000000}"/>
    <cellStyle name="Millares 12 6 2" xfId="576" xr:uid="{00000000-0005-0000-0000-000053000000}"/>
    <cellStyle name="Millares 12 7" xfId="396" xr:uid="{00000000-0005-0000-0000-000054000000}"/>
    <cellStyle name="Millares 13" xfId="32" xr:uid="{00000000-0005-0000-0000-000055000000}"/>
    <cellStyle name="Millares 13 2" xfId="67" xr:uid="{00000000-0005-0000-0000-000056000000}"/>
    <cellStyle name="Millares 13 2 2" xfId="248" xr:uid="{00000000-0005-0000-0000-000057000000}"/>
    <cellStyle name="Millares 13 2 2 2" xfId="615" xr:uid="{00000000-0005-0000-0000-000058000000}"/>
    <cellStyle name="Millares 13 2 3" xfId="435" xr:uid="{00000000-0005-0000-0000-000059000000}"/>
    <cellStyle name="Millares 13 3" xfId="102" xr:uid="{00000000-0005-0000-0000-00005A000000}"/>
    <cellStyle name="Millares 13 3 2" xfId="283" xr:uid="{00000000-0005-0000-0000-00005B000000}"/>
    <cellStyle name="Millares 13 3 2 2" xfId="650" xr:uid="{00000000-0005-0000-0000-00005C000000}"/>
    <cellStyle name="Millares 13 3 3" xfId="470" xr:uid="{00000000-0005-0000-0000-00005D000000}"/>
    <cellStyle name="Millares 13 4" xfId="137" xr:uid="{00000000-0005-0000-0000-00005E000000}"/>
    <cellStyle name="Millares 13 4 2" xfId="318" xr:uid="{00000000-0005-0000-0000-00005F000000}"/>
    <cellStyle name="Millares 13 4 2 2" xfId="685" xr:uid="{00000000-0005-0000-0000-000060000000}"/>
    <cellStyle name="Millares 13 4 3" xfId="505" xr:uid="{00000000-0005-0000-0000-000061000000}"/>
    <cellStyle name="Millares 13 5" xfId="173" xr:uid="{00000000-0005-0000-0000-000062000000}"/>
    <cellStyle name="Millares 13 5 2" xfId="353" xr:uid="{00000000-0005-0000-0000-000063000000}"/>
    <cellStyle name="Millares 13 5 2 2" xfId="720" xr:uid="{00000000-0005-0000-0000-000064000000}"/>
    <cellStyle name="Millares 13 5 3" xfId="540" xr:uid="{00000000-0005-0000-0000-000065000000}"/>
    <cellStyle name="Millares 13 6" xfId="213" xr:uid="{00000000-0005-0000-0000-000066000000}"/>
    <cellStyle name="Millares 13 6 2" xfId="580" xr:uid="{00000000-0005-0000-0000-000067000000}"/>
    <cellStyle name="Millares 13 7" xfId="400" xr:uid="{00000000-0005-0000-0000-000068000000}"/>
    <cellStyle name="Millares 14" xfId="33" xr:uid="{00000000-0005-0000-0000-000069000000}"/>
    <cellStyle name="Millares 14 2" xfId="68" xr:uid="{00000000-0005-0000-0000-00006A000000}"/>
    <cellStyle name="Millares 14 2 2" xfId="249" xr:uid="{00000000-0005-0000-0000-00006B000000}"/>
    <cellStyle name="Millares 14 2 2 2" xfId="616" xr:uid="{00000000-0005-0000-0000-00006C000000}"/>
    <cellStyle name="Millares 14 2 3" xfId="436" xr:uid="{00000000-0005-0000-0000-00006D000000}"/>
    <cellStyle name="Millares 14 3" xfId="103" xr:uid="{00000000-0005-0000-0000-00006E000000}"/>
    <cellStyle name="Millares 14 3 2" xfId="284" xr:uid="{00000000-0005-0000-0000-00006F000000}"/>
    <cellStyle name="Millares 14 3 2 2" xfId="651" xr:uid="{00000000-0005-0000-0000-000070000000}"/>
    <cellStyle name="Millares 14 3 3" xfId="471" xr:uid="{00000000-0005-0000-0000-000071000000}"/>
    <cellStyle name="Millares 14 4" xfId="138" xr:uid="{00000000-0005-0000-0000-000072000000}"/>
    <cellStyle name="Millares 14 4 2" xfId="319" xr:uid="{00000000-0005-0000-0000-000073000000}"/>
    <cellStyle name="Millares 14 4 2 2" xfId="686" xr:uid="{00000000-0005-0000-0000-000074000000}"/>
    <cellStyle name="Millares 14 4 3" xfId="506" xr:uid="{00000000-0005-0000-0000-000075000000}"/>
    <cellStyle name="Millares 14 5" xfId="174" xr:uid="{00000000-0005-0000-0000-000076000000}"/>
    <cellStyle name="Millares 14 5 2" xfId="354" xr:uid="{00000000-0005-0000-0000-000077000000}"/>
    <cellStyle name="Millares 14 5 2 2" xfId="721" xr:uid="{00000000-0005-0000-0000-000078000000}"/>
    <cellStyle name="Millares 14 5 3" xfId="541" xr:uid="{00000000-0005-0000-0000-000079000000}"/>
    <cellStyle name="Millares 14 6" xfId="214" xr:uid="{00000000-0005-0000-0000-00007A000000}"/>
    <cellStyle name="Millares 14 6 2" xfId="581" xr:uid="{00000000-0005-0000-0000-00007B000000}"/>
    <cellStyle name="Millares 14 7" xfId="401" xr:uid="{00000000-0005-0000-0000-00007C000000}"/>
    <cellStyle name="Millares 15" xfId="29" xr:uid="{00000000-0005-0000-0000-00007D000000}"/>
    <cellStyle name="Millares 15 2" xfId="64" xr:uid="{00000000-0005-0000-0000-00007E000000}"/>
    <cellStyle name="Millares 15 2 2" xfId="245" xr:uid="{00000000-0005-0000-0000-00007F000000}"/>
    <cellStyle name="Millares 15 2 2 2" xfId="612" xr:uid="{00000000-0005-0000-0000-000080000000}"/>
    <cellStyle name="Millares 15 2 3" xfId="432" xr:uid="{00000000-0005-0000-0000-000081000000}"/>
    <cellStyle name="Millares 15 3" xfId="99" xr:uid="{00000000-0005-0000-0000-000082000000}"/>
    <cellStyle name="Millares 15 3 2" xfId="280" xr:uid="{00000000-0005-0000-0000-000083000000}"/>
    <cellStyle name="Millares 15 3 2 2" xfId="647" xr:uid="{00000000-0005-0000-0000-000084000000}"/>
    <cellStyle name="Millares 15 3 3" xfId="467" xr:uid="{00000000-0005-0000-0000-000085000000}"/>
    <cellStyle name="Millares 15 4" xfId="134" xr:uid="{00000000-0005-0000-0000-000086000000}"/>
    <cellStyle name="Millares 15 4 2" xfId="315" xr:uid="{00000000-0005-0000-0000-000087000000}"/>
    <cellStyle name="Millares 15 4 2 2" xfId="682" xr:uid="{00000000-0005-0000-0000-000088000000}"/>
    <cellStyle name="Millares 15 4 3" xfId="502" xr:uid="{00000000-0005-0000-0000-000089000000}"/>
    <cellStyle name="Millares 15 5" xfId="170" xr:uid="{00000000-0005-0000-0000-00008A000000}"/>
    <cellStyle name="Millares 15 5 2" xfId="350" xr:uid="{00000000-0005-0000-0000-00008B000000}"/>
    <cellStyle name="Millares 15 5 2 2" xfId="717" xr:uid="{00000000-0005-0000-0000-00008C000000}"/>
    <cellStyle name="Millares 15 5 3" xfId="537" xr:uid="{00000000-0005-0000-0000-00008D000000}"/>
    <cellStyle name="Millares 15 6" xfId="210" xr:uid="{00000000-0005-0000-0000-00008E000000}"/>
    <cellStyle name="Millares 15 6 2" xfId="577" xr:uid="{00000000-0005-0000-0000-00008F000000}"/>
    <cellStyle name="Millares 15 7" xfId="397" xr:uid="{00000000-0005-0000-0000-000090000000}"/>
    <cellStyle name="Millares 16" xfId="30" xr:uid="{00000000-0005-0000-0000-000091000000}"/>
    <cellStyle name="Millares 16 2" xfId="65" xr:uid="{00000000-0005-0000-0000-000092000000}"/>
    <cellStyle name="Millares 16 2 2" xfId="246" xr:uid="{00000000-0005-0000-0000-000093000000}"/>
    <cellStyle name="Millares 16 2 2 2" xfId="613" xr:uid="{00000000-0005-0000-0000-000094000000}"/>
    <cellStyle name="Millares 16 2 3" xfId="433" xr:uid="{00000000-0005-0000-0000-000095000000}"/>
    <cellStyle name="Millares 16 3" xfId="100" xr:uid="{00000000-0005-0000-0000-000096000000}"/>
    <cellStyle name="Millares 16 3 2" xfId="281" xr:uid="{00000000-0005-0000-0000-000097000000}"/>
    <cellStyle name="Millares 16 3 2 2" xfId="648" xr:uid="{00000000-0005-0000-0000-000098000000}"/>
    <cellStyle name="Millares 16 3 3" xfId="468" xr:uid="{00000000-0005-0000-0000-000099000000}"/>
    <cellStyle name="Millares 16 4" xfId="135" xr:uid="{00000000-0005-0000-0000-00009A000000}"/>
    <cellStyle name="Millares 16 4 2" xfId="316" xr:uid="{00000000-0005-0000-0000-00009B000000}"/>
    <cellStyle name="Millares 16 4 2 2" xfId="683" xr:uid="{00000000-0005-0000-0000-00009C000000}"/>
    <cellStyle name="Millares 16 4 3" xfId="503" xr:uid="{00000000-0005-0000-0000-00009D000000}"/>
    <cellStyle name="Millares 16 5" xfId="171" xr:uid="{00000000-0005-0000-0000-00009E000000}"/>
    <cellStyle name="Millares 16 5 2" xfId="351" xr:uid="{00000000-0005-0000-0000-00009F000000}"/>
    <cellStyle name="Millares 16 5 2 2" xfId="718" xr:uid="{00000000-0005-0000-0000-0000A0000000}"/>
    <cellStyle name="Millares 16 5 3" xfId="538" xr:uid="{00000000-0005-0000-0000-0000A1000000}"/>
    <cellStyle name="Millares 16 6" xfId="211" xr:uid="{00000000-0005-0000-0000-0000A2000000}"/>
    <cellStyle name="Millares 16 6 2" xfId="578" xr:uid="{00000000-0005-0000-0000-0000A3000000}"/>
    <cellStyle name="Millares 16 7" xfId="398" xr:uid="{00000000-0005-0000-0000-0000A4000000}"/>
    <cellStyle name="Millares 17" xfId="34" xr:uid="{00000000-0005-0000-0000-0000A5000000}"/>
    <cellStyle name="Millares 17 2" xfId="69" xr:uid="{00000000-0005-0000-0000-0000A6000000}"/>
    <cellStyle name="Millares 17 2 2" xfId="250" xr:uid="{00000000-0005-0000-0000-0000A7000000}"/>
    <cellStyle name="Millares 17 2 2 2" xfId="617" xr:uid="{00000000-0005-0000-0000-0000A8000000}"/>
    <cellStyle name="Millares 17 2 3" xfId="437" xr:uid="{00000000-0005-0000-0000-0000A9000000}"/>
    <cellStyle name="Millares 17 3" xfId="104" xr:uid="{00000000-0005-0000-0000-0000AA000000}"/>
    <cellStyle name="Millares 17 3 2" xfId="285" xr:uid="{00000000-0005-0000-0000-0000AB000000}"/>
    <cellStyle name="Millares 17 3 2 2" xfId="652" xr:uid="{00000000-0005-0000-0000-0000AC000000}"/>
    <cellStyle name="Millares 17 3 3" xfId="472" xr:uid="{00000000-0005-0000-0000-0000AD000000}"/>
    <cellStyle name="Millares 17 4" xfId="139" xr:uid="{00000000-0005-0000-0000-0000AE000000}"/>
    <cellStyle name="Millares 17 4 2" xfId="320" xr:uid="{00000000-0005-0000-0000-0000AF000000}"/>
    <cellStyle name="Millares 17 4 2 2" xfId="687" xr:uid="{00000000-0005-0000-0000-0000B0000000}"/>
    <cellStyle name="Millares 17 4 3" xfId="507" xr:uid="{00000000-0005-0000-0000-0000B1000000}"/>
    <cellStyle name="Millares 17 5" xfId="175" xr:uid="{00000000-0005-0000-0000-0000B2000000}"/>
    <cellStyle name="Millares 17 5 2" xfId="355" xr:uid="{00000000-0005-0000-0000-0000B3000000}"/>
    <cellStyle name="Millares 17 5 2 2" xfId="722" xr:uid="{00000000-0005-0000-0000-0000B4000000}"/>
    <cellStyle name="Millares 17 5 3" xfId="542" xr:uid="{00000000-0005-0000-0000-0000B5000000}"/>
    <cellStyle name="Millares 17 6" xfId="215" xr:uid="{00000000-0005-0000-0000-0000B6000000}"/>
    <cellStyle name="Millares 17 6 2" xfId="582" xr:uid="{00000000-0005-0000-0000-0000B7000000}"/>
    <cellStyle name="Millares 17 7" xfId="402" xr:uid="{00000000-0005-0000-0000-0000B8000000}"/>
    <cellStyle name="Millares 18" xfId="35" xr:uid="{00000000-0005-0000-0000-0000B9000000}"/>
    <cellStyle name="Millares 18 2" xfId="70" xr:uid="{00000000-0005-0000-0000-0000BA000000}"/>
    <cellStyle name="Millares 18 2 2" xfId="251" xr:uid="{00000000-0005-0000-0000-0000BB000000}"/>
    <cellStyle name="Millares 18 2 2 2" xfId="618" xr:uid="{00000000-0005-0000-0000-0000BC000000}"/>
    <cellStyle name="Millares 18 2 3" xfId="438" xr:uid="{00000000-0005-0000-0000-0000BD000000}"/>
    <cellStyle name="Millares 18 3" xfId="105" xr:uid="{00000000-0005-0000-0000-0000BE000000}"/>
    <cellStyle name="Millares 18 3 2" xfId="286" xr:uid="{00000000-0005-0000-0000-0000BF000000}"/>
    <cellStyle name="Millares 18 3 2 2" xfId="653" xr:uid="{00000000-0005-0000-0000-0000C0000000}"/>
    <cellStyle name="Millares 18 3 3" xfId="473" xr:uid="{00000000-0005-0000-0000-0000C1000000}"/>
    <cellStyle name="Millares 18 4" xfId="140" xr:uid="{00000000-0005-0000-0000-0000C2000000}"/>
    <cellStyle name="Millares 18 4 2" xfId="321" xr:uid="{00000000-0005-0000-0000-0000C3000000}"/>
    <cellStyle name="Millares 18 4 2 2" xfId="688" xr:uid="{00000000-0005-0000-0000-0000C4000000}"/>
    <cellStyle name="Millares 18 4 3" xfId="508" xr:uid="{00000000-0005-0000-0000-0000C5000000}"/>
    <cellStyle name="Millares 18 5" xfId="176" xr:uid="{00000000-0005-0000-0000-0000C6000000}"/>
    <cellStyle name="Millares 18 5 2" xfId="356" xr:uid="{00000000-0005-0000-0000-0000C7000000}"/>
    <cellStyle name="Millares 18 5 2 2" xfId="723" xr:uid="{00000000-0005-0000-0000-0000C8000000}"/>
    <cellStyle name="Millares 18 5 3" xfId="543" xr:uid="{00000000-0005-0000-0000-0000C9000000}"/>
    <cellStyle name="Millares 18 6" xfId="216" xr:uid="{00000000-0005-0000-0000-0000CA000000}"/>
    <cellStyle name="Millares 18 6 2" xfId="583" xr:uid="{00000000-0005-0000-0000-0000CB000000}"/>
    <cellStyle name="Millares 18 7" xfId="403" xr:uid="{00000000-0005-0000-0000-0000CC000000}"/>
    <cellStyle name="Millares 19" xfId="36" xr:uid="{00000000-0005-0000-0000-0000CD000000}"/>
    <cellStyle name="Millares 19 2" xfId="71" xr:uid="{00000000-0005-0000-0000-0000CE000000}"/>
    <cellStyle name="Millares 19 2 2" xfId="252" xr:uid="{00000000-0005-0000-0000-0000CF000000}"/>
    <cellStyle name="Millares 19 2 2 2" xfId="619" xr:uid="{00000000-0005-0000-0000-0000D0000000}"/>
    <cellStyle name="Millares 19 2 3" xfId="439" xr:uid="{00000000-0005-0000-0000-0000D1000000}"/>
    <cellStyle name="Millares 19 3" xfId="106" xr:uid="{00000000-0005-0000-0000-0000D2000000}"/>
    <cellStyle name="Millares 19 3 2" xfId="287" xr:uid="{00000000-0005-0000-0000-0000D3000000}"/>
    <cellStyle name="Millares 19 3 2 2" xfId="654" xr:uid="{00000000-0005-0000-0000-0000D4000000}"/>
    <cellStyle name="Millares 19 3 3" xfId="474" xr:uid="{00000000-0005-0000-0000-0000D5000000}"/>
    <cellStyle name="Millares 19 4" xfId="141" xr:uid="{00000000-0005-0000-0000-0000D6000000}"/>
    <cellStyle name="Millares 19 4 2" xfId="322" xr:uid="{00000000-0005-0000-0000-0000D7000000}"/>
    <cellStyle name="Millares 19 4 2 2" xfId="689" xr:uid="{00000000-0005-0000-0000-0000D8000000}"/>
    <cellStyle name="Millares 19 4 3" xfId="509" xr:uid="{00000000-0005-0000-0000-0000D9000000}"/>
    <cellStyle name="Millares 19 5" xfId="177" xr:uid="{00000000-0005-0000-0000-0000DA000000}"/>
    <cellStyle name="Millares 19 5 2" xfId="357" xr:uid="{00000000-0005-0000-0000-0000DB000000}"/>
    <cellStyle name="Millares 19 5 2 2" xfId="724" xr:uid="{00000000-0005-0000-0000-0000DC000000}"/>
    <cellStyle name="Millares 19 5 3" xfId="544" xr:uid="{00000000-0005-0000-0000-0000DD000000}"/>
    <cellStyle name="Millares 19 6" xfId="217" xr:uid="{00000000-0005-0000-0000-0000DE000000}"/>
    <cellStyle name="Millares 19 6 2" xfId="584" xr:uid="{00000000-0005-0000-0000-0000DF000000}"/>
    <cellStyle name="Millares 19 7" xfId="404" xr:uid="{00000000-0005-0000-0000-0000E0000000}"/>
    <cellStyle name="Millares 2" xfId="11" xr:uid="{00000000-0005-0000-0000-0000E1000000}"/>
    <cellStyle name="Millares 2 2" xfId="49" xr:uid="{00000000-0005-0000-0000-0000E2000000}"/>
    <cellStyle name="Millares 2 2 2" xfId="230" xr:uid="{00000000-0005-0000-0000-0000E3000000}"/>
    <cellStyle name="Millares 2 2 2 2" xfId="597" xr:uid="{00000000-0005-0000-0000-0000E4000000}"/>
    <cellStyle name="Millares 2 2 3" xfId="417" xr:uid="{00000000-0005-0000-0000-0000E5000000}"/>
    <cellStyle name="Millares 2 3" xfId="84" xr:uid="{00000000-0005-0000-0000-0000E6000000}"/>
    <cellStyle name="Millares 2 3 2" xfId="265" xr:uid="{00000000-0005-0000-0000-0000E7000000}"/>
    <cellStyle name="Millares 2 3 2 2" xfId="632" xr:uid="{00000000-0005-0000-0000-0000E8000000}"/>
    <cellStyle name="Millares 2 3 3" xfId="452" xr:uid="{00000000-0005-0000-0000-0000E9000000}"/>
    <cellStyle name="Millares 2 4" xfId="119" xr:uid="{00000000-0005-0000-0000-0000EA000000}"/>
    <cellStyle name="Millares 2 4 2" xfId="300" xr:uid="{00000000-0005-0000-0000-0000EB000000}"/>
    <cellStyle name="Millares 2 4 2 2" xfId="667" xr:uid="{00000000-0005-0000-0000-0000EC000000}"/>
    <cellStyle name="Millares 2 4 3" xfId="487" xr:uid="{00000000-0005-0000-0000-0000ED000000}"/>
    <cellStyle name="Millares 2 5" xfId="155" xr:uid="{00000000-0005-0000-0000-0000EE000000}"/>
    <cellStyle name="Millares 2 5 2" xfId="335" xr:uid="{00000000-0005-0000-0000-0000EF000000}"/>
    <cellStyle name="Millares 2 5 2 2" xfId="702" xr:uid="{00000000-0005-0000-0000-0000F0000000}"/>
    <cellStyle name="Millares 2 5 3" xfId="522" xr:uid="{00000000-0005-0000-0000-0000F1000000}"/>
    <cellStyle name="Millares 2 6" xfId="196" xr:uid="{00000000-0005-0000-0000-0000F2000000}"/>
    <cellStyle name="Millares 2 6 2" xfId="563" xr:uid="{00000000-0005-0000-0000-0000F3000000}"/>
    <cellStyle name="Millares 2 7" xfId="383" xr:uid="{00000000-0005-0000-0000-0000F4000000}"/>
    <cellStyle name="Millares 20" xfId="27" xr:uid="{00000000-0005-0000-0000-0000F5000000}"/>
    <cellStyle name="Millares 20 2" xfId="62" xr:uid="{00000000-0005-0000-0000-0000F6000000}"/>
    <cellStyle name="Millares 20 2 2" xfId="243" xr:uid="{00000000-0005-0000-0000-0000F7000000}"/>
    <cellStyle name="Millares 20 2 2 2" xfId="610" xr:uid="{00000000-0005-0000-0000-0000F8000000}"/>
    <cellStyle name="Millares 20 2 3" xfId="430" xr:uid="{00000000-0005-0000-0000-0000F9000000}"/>
    <cellStyle name="Millares 20 3" xfId="97" xr:uid="{00000000-0005-0000-0000-0000FA000000}"/>
    <cellStyle name="Millares 20 3 2" xfId="278" xr:uid="{00000000-0005-0000-0000-0000FB000000}"/>
    <cellStyle name="Millares 20 3 2 2" xfId="645" xr:uid="{00000000-0005-0000-0000-0000FC000000}"/>
    <cellStyle name="Millares 20 3 3" xfId="465" xr:uid="{00000000-0005-0000-0000-0000FD000000}"/>
    <cellStyle name="Millares 20 4" xfId="132" xr:uid="{00000000-0005-0000-0000-0000FE000000}"/>
    <cellStyle name="Millares 20 4 2" xfId="313" xr:uid="{00000000-0005-0000-0000-0000FF000000}"/>
    <cellStyle name="Millares 20 4 2 2" xfId="680" xr:uid="{00000000-0005-0000-0000-000000010000}"/>
    <cellStyle name="Millares 20 4 3" xfId="500" xr:uid="{00000000-0005-0000-0000-000001010000}"/>
    <cellStyle name="Millares 20 5" xfId="168" xr:uid="{00000000-0005-0000-0000-000002010000}"/>
    <cellStyle name="Millares 20 5 2" xfId="348" xr:uid="{00000000-0005-0000-0000-000003010000}"/>
    <cellStyle name="Millares 20 5 2 2" xfId="715" xr:uid="{00000000-0005-0000-0000-000004010000}"/>
    <cellStyle name="Millares 20 5 3" xfId="535" xr:uid="{00000000-0005-0000-0000-000005010000}"/>
    <cellStyle name="Millares 20 6" xfId="208" xr:uid="{00000000-0005-0000-0000-000006010000}"/>
    <cellStyle name="Millares 20 6 2" xfId="575" xr:uid="{00000000-0005-0000-0000-000007010000}"/>
    <cellStyle name="Millares 20 7" xfId="395" xr:uid="{00000000-0005-0000-0000-000008010000}"/>
    <cellStyle name="Millares 21" xfId="31" xr:uid="{00000000-0005-0000-0000-000009010000}"/>
    <cellStyle name="Millares 21 2" xfId="66" xr:uid="{00000000-0005-0000-0000-00000A010000}"/>
    <cellStyle name="Millares 21 2 2" xfId="247" xr:uid="{00000000-0005-0000-0000-00000B010000}"/>
    <cellStyle name="Millares 21 2 2 2" xfId="614" xr:uid="{00000000-0005-0000-0000-00000C010000}"/>
    <cellStyle name="Millares 21 2 3" xfId="434" xr:uid="{00000000-0005-0000-0000-00000D010000}"/>
    <cellStyle name="Millares 21 3" xfId="101" xr:uid="{00000000-0005-0000-0000-00000E010000}"/>
    <cellStyle name="Millares 21 3 2" xfId="282" xr:uid="{00000000-0005-0000-0000-00000F010000}"/>
    <cellStyle name="Millares 21 3 2 2" xfId="649" xr:uid="{00000000-0005-0000-0000-000010010000}"/>
    <cellStyle name="Millares 21 3 3" xfId="469" xr:uid="{00000000-0005-0000-0000-000011010000}"/>
    <cellStyle name="Millares 21 4" xfId="136" xr:uid="{00000000-0005-0000-0000-000012010000}"/>
    <cellStyle name="Millares 21 4 2" xfId="317" xr:uid="{00000000-0005-0000-0000-000013010000}"/>
    <cellStyle name="Millares 21 4 2 2" xfId="684" xr:uid="{00000000-0005-0000-0000-000014010000}"/>
    <cellStyle name="Millares 21 4 3" xfId="504" xr:uid="{00000000-0005-0000-0000-000015010000}"/>
    <cellStyle name="Millares 21 5" xfId="172" xr:uid="{00000000-0005-0000-0000-000016010000}"/>
    <cellStyle name="Millares 21 5 2" xfId="352" xr:uid="{00000000-0005-0000-0000-000017010000}"/>
    <cellStyle name="Millares 21 5 2 2" xfId="719" xr:uid="{00000000-0005-0000-0000-000018010000}"/>
    <cellStyle name="Millares 21 5 3" xfId="539" xr:uid="{00000000-0005-0000-0000-000019010000}"/>
    <cellStyle name="Millares 21 6" xfId="212" xr:uid="{00000000-0005-0000-0000-00001A010000}"/>
    <cellStyle name="Millares 21 6 2" xfId="579" xr:uid="{00000000-0005-0000-0000-00001B010000}"/>
    <cellStyle name="Millares 21 7" xfId="399" xr:uid="{00000000-0005-0000-0000-00001C010000}"/>
    <cellStyle name="Millares 22" xfId="37" xr:uid="{00000000-0005-0000-0000-00001D010000}"/>
    <cellStyle name="Millares 22 2" xfId="72" xr:uid="{00000000-0005-0000-0000-00001E010000}"/>
    <cellStyle name="Millares 22 2 2" xfId="253" xr:uid="{00000000-0005-0000-0000-00001F010000}"/>
    <cellStyle name="Millares 22 2 2 2" xfId="620" xr:uid="{00000000-0005-0000-0000-000020010000}"/>
    <cellStyle name="Millares 22 2 3" xfId="440" xr:uid="{00000000-0005-0000-0000-000021010000}"/>
    <cellStyle name="Millares 22 3" xfId="107" xr:uid="{00000000-0005-0000-0000-000022010000}"/>
    <cellStyle name="Millares 22 3 2" xfId="288" xr:uid="{00000000-0005-0000-0000-000023010000}"/>
    <cellStyle name="Millares 22 3 2 2" xfId="655" xr:uid="{00000000-0005-0000-0000-000024010000}"/>
    <cellStyle name="Millares 22 3 3" xfId="475" xr:uid="{00000000-0005-0000-0000-000025010000}"/>
    <cellStyle name="Millares 22 4" xfId="142" xr:uid="{00000000-0005-0000-0000-000026010000}"/>
    <cellStyle name="Millares 22 4 2" xfId="323" xr:uid="{00000000-0005-0000-0000-000027010000}"/>
    <cellStyle name="Millares 22 4 2 2" xfId="690" xr:uid="{00000000-0005-0000-0000-000028010000}"/>
    <cellStyle name="Millares 22 4 3" xfId="510" xr:uid="{00000000-0005-0000-0000-000029010000}"/>
    <cellStyle name="Millares 22 5" xfId="178" xr:uid="{00000000-0005-0000-0000-00002A010000}"/>
    <cellStyle name="Millares 22 5 2" xfId="358" xr:uid="{00000000-0005-0000-0000-00002B010000}"/>
    <cellStyle name="Millares 22 5 2 2" xfId="725" xr:uid="{00000000-0005-0000-0000-00002C010000}"/>
    <cellStyle name="Millares 22 5 3" xfId="545" xr:uid="{00000000-0005-0000-0000-00002D010000}"/>
    <cellStyle name="Millares 22 6" xfId="218" xr:uid="{00000000-0005-0000-0000-00002E010000}"/>
    <cellStyle name="Millares 22 6 2" xfId="585" xr:uid="{00000000-0005-0000-0000-00002F010000}"/>
    <cellStyle name="Millares 22 7" xfId="405" xr:uid="{00000000-0005-0000-0000-000030010000}"/>
    <cellStyle name="Millares 23" xfId="38" xr:uid="{00000000-0005-0000-0000-000031010000}"/>
    <cellStyle name="Millares 23 2" xfId="73" xr:uid="{00000000-0005-0000-0000-000032010000}"/>
    <cellStyle name="Millares 23 2 2" xfId="254" xr:uid="{00000000-0005-0000-0000-000033010000}"/>
    <cellStyle name="Millares 23 2 2 2" xfId="621" xr:uid="{00000000-0005-0000-0000-000034010000}"/>
    <cellStyle name="Millares 23 2 3" xfId="441" xr:uid="{00000000-0005-0000-0000-000035010000}"/>
    <cellStyle name="Millares 23 3" xfId="108" xr:uid="{00000000-0005-0000-0000-000036010000}"/>
    <cellStyle name="Millares 23 3 2" xfId="289" xr:uid="{00000000-0005-0000-0000-000037010000}"/>
    <cellStyle name="Millares 23 3 2 2" xfId="656" xr:uid="{00000000-0005-0000-0000-000038010000}"/>
    <cellStyle name="Millares 23 3 3" xfId="476" xr:uid="{00000000-0005-0000-0000-000039010000}"/>
    <cellStyle name="Millares 23 4" xfId="143" xr:uid="{00000000-0005-0000-0000-00003A010000}"/>
    <cellStyle name="Millares 23 4 2" xfId="324" xr:uid="{00000000-0005-0000-0000-00003B010000}"/>
    <cellStyle name="Millares 23 4 2 2" xfId="691" xr:uid="{00000000-0005-0000-0000-00003C010000}"/>
    <cellStyle name="Millares 23 4 3" xfId="511" xr:uid="{00000000-0005-0000-0000-00003D010000}"/>
    <cellStyle name="Millares 23 5" xfId="179" xr:uid="{00000000-0005-0000-0000-00003E010000}"/>
    <cellStyle name="Millares 23 5 2" xfId="359" xr:uid="{00000000-0005-0000-0000-00003F010000}"/>
    <cellStyle name="Millares 23 5 2 2" xfId="726" xr:uid="{00000000-0005-0000-0000-000040010000}"/>
    <cellStyle name="Millares 23 5 3" xfId="546" xr:uid="{00000000-0005-0000-0000-000041010000}"/>
    <cellStyle name="Millares 23 6" xfId="219" xr:uid="{00000000-0005-0000-0000-000042010000}"/>
    <cellStyle name="Millares 23 6 2" xfId="586" xr:uid="{00000000-0005-0000-0000-000043010000}"/>
    <cellStyle name="Millares 23 7" xfId="406" xr:uid="{00000000-0005-0000-0000-000044010000}"/>
    <cellStyle name="Millares 24" xfId="39" xr:uid="{00000000-0005-0000-0000-000045010000}"/>
    <cellStyle name="Millares 24 2" xfId="74" xr:uid="{00000000-0005-0000-0000-000046010000}"/>
    <cellStyle name="Millares 24 2 2" xfId="255" xr:uid="{00000000-0005-0000-0000-000047010000}"/>
    <cellStyle name="Millares 24 2 2 2" xfId="622" xr:uid="{00000000-0005-0000-0000-000048010000}"/>
    <cellStyle name="Millares 24 2 3" xfId="442" xr:uid="{00000000-0005-0000-0000-000049010000}"/>
    <cellStyle name="Millares 24 3" xfId="109" xr:uid="{00000000-0005-0000-0000-00004A010000}"/>
    <cellStyle name="Millares 24 3 2" xfId="290" xr:uid="{00000000-0005-0000-0000-00004B010000}"/>
    <cellStyle name="Millares 24 3 2 2" xfId="657" xr:uid="{00000000-0005-0000-0000-00004C010000}"/>
    <cellStyle name="Millares 24 3 3" xfId="477" xr:uid="{00000000-0005-0000-0000-00004D010000}"/>
    <cellStyle name="Millares 24 4" xfId="144" xr:uid="{00000000-0005-0000-0000-00004E010000}"/>
    <cellStyle name="Millares 24 4 2" xfId="325" xr:uid="{00000000-0005-0000-0000-00004F010000}"/>
    <cellStyle name="Millares 24 4 2 2" xfId="692" xr:uid="{00000000-0005-0000-0000-000050010000}"/>
    <cellStyle name="Millares 24 4 3" xfId="512" xr:uid="{00000000-0005-0000-0000-000051010000}"/>
    <cellStyle name="Millares 24 5" xfId="180" xr:uid="{00000000-0005-0000-0000-000052010000}"/>
    <cellStyle name="Millares 24 5 2" xfId="360" xr:uid="{00000000-0005-0000-0000-000053010000}"/>
    <cellStyle name="Millares 24 5 2 2" xfId="727" xr:uid="{00000000-0005-0000-0000-000054010000}"/>
    <cellStyle name="Millares 24 5 3" xfId="547" xr:uid="{00000000-0005-0000-0000-000055010000}"/>
    <cellStyle name="Millares 24 6" xfId="220" xr:uid="{00000000-0005-0000-0000-000056010000}"/>
    <cellStyle name="Millares 24 6 2" xfId="587" xr:uid="{00000000-0005-0000-0000-000057010000}"/>
    <cellStyle name="Millares 24 7" xfId="407" xr:uid="{00000000-0005-0000-0000-000058010000}"/>
    <cellStyle name="Millares 25" xfId="40" xr:uid="{00000000-0005-0000-0000-000059010000}"/>
    <cellStyle name="Millares 25 2" xfId="75" xr:uid="{00000000-0005-0000-0000-00005A010000}"/>
    <cellStyle name="Millares 25 2 2" xfId="256" xr:uid="{00000000-0005-0000-0000-00005B010000}"/>
    <cellStyle name="Millares 25 2 2 2" xfId="623" xr:uid="{00000000-0005-0000-0000-00005C010000}"/>
    <cellStyle name="Millares 25 2 3" xfId="443" xr:uid="{00000000-0005-0000-0000-00005D010000}"/>
    <cellStyle name="Millares 25 3" xfId="110" xr:uid="{00000000-0005-0000-0000-00005E010000}"/>
    <cellStyle name="Millares 25 3 2" xfId="291" xr:uid="{00000000-0005-0000-0000-00005F010000}"/>
    <cellStyle name="Millares 25 3 2 2" xfId="658" xr:uid="{00000000-0005-0000-0000-000060010000}"/>
    <cellStyle name="Millares 25 3 3" xfId="478" xr:uid="{00000000-0005-0000-0000-000061010000}"/>
    <cellStyle name="Millares 25 4" xfId="145" xr:uid="{00000000-0005-0000-0000-000062010000}"/>
    <cellStyle name="Millares 25 4 2" xfId="326" xr:uid="{00000000-0005-0000-0000-000063010000}"/>
    <cellStyle name="Millares 25 4 2 2" xfId="693" xr:uid="{00000000-0005-0000-0000-000064010000}"/>
    <cellStyle name="Millares 25 4 3" xfId="513" xr:uid="{00000000-0005-0000-0000-000065010000}"/>
    <cellStyle name="Millares 25 5" xfId="181" xr:uid="{00000000-0005-0000-0000-000066010000}"/>
    <cellStyle name="Millares 25 5 2" xfId="361" xr:uid="{00000000-0005-0000-0000-000067010000}"/>
    <cellStyle name="Millares 25 5 2 2" xfId="728" xr:uid="{00000000-0005-0000-0000-000068010000}"/>
    <cellStyle name="Millares 25 5 3" xfId="548" xr:uid="{00000000-0005-0000-0000-000069010000}"/>
    <cellStyle name="Millares 25 6" xfId="221" xr:uid="{00000000-0005-0000-0000-00006A010000}"/>
    <cellStyle name="Millares 25 6 2" xfId="588" xr:uid="{00000000-0005-0000-0000-00006B010000}"/>
    <cellStyle name="Millares 25 7" xfId="408" xr:uid="{00000000-0005-0000-0000-00006C010000}"/>
    <cellStyle name="Millares 26" xfId="41" xr:uid="{00000000-0005-0000-0000-00006D010000}"/>
    <cellStyle name="Millares 26 2" xfId="76" xr:uid="{00000000-0005-0000-0000-00006E010000}"/>
    <cellStyle name="Millares 26 2 2" xfId="257" xr:uid="{00000000-0005-0000-0000-00006F010000}"/>
    <cellStyle name="Millares 26 2 2 2" xfId="624" xr:uid="{00000000-0005-0000-0000-000070010000}"/>
    <cellStyle name="Millares 26 2 3" xfId="444" xr:uid="{00000000-0005-0000-0000-000071010000}"/>
    <cellStyle name="Millares 26 3" xfId="111" xr:uid="{00000000-0005-0000-0000-000072010000}"/>
    <cellStyle name="Millares 26 3 2" xfId="292" xr:uid="{00000000-0005-0000-0000-000073010000}"/>
    <cellStyle name="Millares 26 3 2 2" xfId="659" xr:uid="{00000000-0005-0000-0000-000074010000}"/>
    <cellStyle name="Millares 26 3 3" xfId="479" xr:uid="{00000000-0005-0000-0000-000075010000}"/>
    <cellStyle name="Millares 26 4" xfId="146" xr:uid="{00000000-0005-0000-0000-000076010000}"/>
    <cellStyle name="Millares 26 4 2" xfId="327" xr:uid="{00000000-0005-0000-0000-000077010000}"/>
    <cellStyle name="Millares 26 4 2 2" xfId="694" xr:uid="{00000000-0005-0000-0000-000078010000}"/>
    <cellStyle name="Millares 26 4 3" xfId="514" xr:uid="{00000000-0005-0000-0000-000079010000}"/>
    <cellStyle name="Millares 26 5" xfId="182" xr:uid="{00000000-0005-0000-0000-00007A010000}"/>
    <cellStyle name="Millares 26 5 2" xfId="362" xr:uid="{00000000-0005-0000-0000-00007B010000}"/>
    <cellStyle name="Millares 26 5 2 2" xfId="729" xr:uid="{00000000-0005-0000-0000-00007C010000}"/>
    <cellStyle name="Millares 26 5 3" xfId="549" xr:uid="{00000000-0005-0000-0000-00007D010000}"/>
    <cellStyle name="Millares 26 6" xfId="222" xr:uid="{00000000-0005-0000-0000-00007E010000}"/>
    <cellStyle name="Millares 26 6 2" xfId="589" xr:uid="{00000000-0005-0000-0000-00007F010000}"/>
    <cellStyle name="Millares 26 7" xfId="409" xr:uid="{00000000-0005-0000-0000-000080010000}"/>
    <cellStyle name="Millares 27" xfId="43" xr:uid="{00000000-0005-0000-0000-000081010000}"/>
    <cellStyle name="Millares 27 2" xfId="78" xr:uid="{00000000-0005-0000-0000-000082010000}"/>
    <cellStyle name="Millares 27 2 2" xfId="259" xr:uid="{00000000-0005-0000-0000-000083010000}"/>
    <cellStyle name="Millares 27 2 2 2" xfId="626" xr:uid="{00000000-0005-0000-0000-000084010000}"/>
    <cellStyle name="Millares 27 2 3" xfId="446" xr:uid="{00000000-0005-0000-0000-000085010000}"/>
    <cellStyle name="Millares 27 3" xfId="113" xr:uid="{00000000-0005-0000-0000-000086010000}"/>
    <cellStyle name="Millares 27 3 2" xfId="294" xr:uid="{00000000-0005-0000-0000-000087010000}"/>
    <cellStyle name="Millares 27 3 2 2" xfId="661" xr:uid="{00000000-0005-0000-0000-000088010000}"/>
    <cellStyle name="Millares 27 3 3" xfId="481" xr:uid="{00000000-0005-0000-0000-000089010000}"/>
    <cellStyle name="Millares 27 4" xfId="148" xr:uid="{00000000-0005-0000-0000-00008A010000}"/>
    <cellStyle name="Millares 27 4 2" xfId="329" xr:uid="{00000000-0005-0000-0000-00008B010000}"/>
    <cellStyle name="Millares 27 4 2 2" xfId="696" xr:uid="{00000000-0005-0000-0000-00008C010000}"/>
    <cellStyle name="Millares 27 4 3" xfId="516" xr:uid="{00000000-0005-0000-0000-00008D010000}"/>
    <cellStyle name="Millares 27 5" xfId="184" xr:uid="{00000000-0005-0000-0000-00008E010000}"/>
    <cellStyle name="Millares 27 5 2" xfId="364" xr:uid="{00000000-0005-0000-0000-00008F010000}"/>
    <cellStyle name="Millares 27 5 2 2" xfId="731" xr:uid="{00000000-0005-0000-0000-000090010000}"/>
    <cellStyle name="Millares 27 5 3" xfId="551" xr:uid="{00000000-0005-0000-0000-000091010000}"/>
    <cellStyle name="Millares 27 6" xfId="224" xr:uid="{00000000-0005-0000-0000-000092010000}"/>
    <cellStyle name="Millares 27 6 2" xfId="591" xr:uid="{00000000-0005-0000-0000-000093010000}"/>
    <cellStyle name="Millares 27 7" xfId="411" xr:uid="{00000000-0005-0000-0000-000094010000}"/>
    <cellStyle name="Millares 28" xfId="44" xr:uid="{00000000-0005-0000-0000-000095010000}"/>
    <cellStyle name="Millares 28 2" xfId="79" xr:uid="{00000000-0005-0000-0000-000096010000}"/>
    <cellStyle name="Millares 28 2 2" xfId="260" xr:uid="{00000000-0005-0000-0000-000097010000}"/>
    <cellStyle name="Millares 28 2 2 2" xfId="627" xr:uid="{00000000-0005-0000-0000-000098010000}"/>
    <cellStyle name="Millares 28 2 3" xfId="447" xr:uid="{00000000-0005-0000-0000-000099010000}"/>
    <cellStyle name="Millares 28 3" xfId="114" xr:uid="{00000000-0005-0000-0000-00009A010000}"/>
    <cellStyle name="Millares 28 3 2" xfId="295" xr:uid="{00000000-0005-0000-0000-00009B010000}"/>
    <cellStyle name="Millares 28 3 2 2" xfId="662" xr:uid="{00000000-0005-0000-0000-00009C010000}"/>
    <cellStyle name="Millares 28 3 3" xfId="482" xr:uid="{00000000-0005-0000-0000-00009D010000}"/>
    <cellStyle name="Millares 28 4" xfId="149" xr:uid="{00000000-0005-0000-0000-00009E010000}"/>
    <cellStyle name="Millares 28 4 2" xfId="330" xr:uid="{00000000-0005-0000-0000-00009F010000}"/>
    <cellStyle name="Millares 28 4 2 2" xfId="697" xr:uid="{00000000-0005-0000-0000-0000A0010000}"/>
    <cellStyle name="Millares 28 4 3" xfId="517" xr:uid="{00000000-0005-0000-0000-0000A1010000}"/>
    <cellStyle name="Millares 28 5" xfId="185" xr:uid="{00000000-0005-0000-0000-0000A2010000}"/>
    <cellStyle name="Millares 28 5 2" xfId="365" xr:uid="{00000000-0005-0000-0000-0000A3010000}"/>
    <cellStyle name="Millares 28 5 2 2" xfId="732" xr:uid="{00000000-0005-0000-0000-0000A4010000}"/>
    <cellStyle name="Millares 28 5 3" xfId="552" xr:uid="{00000000-0005-0000-0000-0000A5010000}"/>
    <cellStyle name="Millares 28 6" xfId="225" xr:uid="{00000000-0005-0000-0000-0000A6010000}"/>
    <cellStyle name="Millares 28 6 2" xfId="592" xr:uid="{00000000-0005-0000-0000-0000A7010000}"/>
    <cellStyle name="Millares 28 7" xfId="412" xr:uid="{00000000-0005-0000-0000-0000A8010000}"/>
    <cellStyle name="Millares 29" xfId="42" xr:uid="{00000000-0005-0000-0000-0000A9010000}"/>
    <cellStyle name="Millares 29 2" xfId="77" xr:uid="{00000000-0005-0000-0000-0000AA010000}"/>
    <cellStyle name="Millares 29 2 2" xfId="258" xr:uid="{00000000-0005-0000-0000-0000AB010000}"/>
    <cellStyle name="Millares 29 2 2 2" xfId="625" xr:uid="{00000000-0005-0000-0000-0000AC010000}"/>
    <cellStyle name="Millares 29 2 3" xfId="445" xr:uid="{00000000-0005-0000-0000-0000AD010000}"/>
    <cellStyle name="Millares 29 3" xfId="112" xr:uid="{00000000-0005-0000-0000-0000AE010000}"/>
    <cellStyle name="Millares 29 3 2" xfId="293" xr:uid="{00000000-0005-0000-0000-0000AF010000}"/>
    <cellStyle name="Millares 29 3 2 2" xfId="660" xr:uid="{00000000-0005-0000-0000-0000B0010000}"/>
    <cellStyle name="Millares 29 3 3" xfId="480" xr:uid="{00000000-0005-0000-0000-0000B1010000}"/>
    <cellStyle name="Millares 29 4" xfId="147" xr:uid="{00000000-0005-0000-0000-0000B2010000}"/>
    <cellStyle name="Millares 29 4 2" xfId="328" xr:uid="{00000000-0005-0000-0000-0000B3010000}"/>
    <cellStyle name="Millares 29 4 2 2" xfId="695" xr:uid="{00000000-0005-0000-0000-0000B4010000}"/>
    <cellStyle name="Millares 29 4 3" xfId="515" xr:uid="{00000000-0005-0000-0000-0000B5010000}"/>
    <cellStyle name="Millares 29 5" xfId="183" xr:uid="{00000000-0005-0000-0000-0000B6010000}"/>
    <cellStyle name="Millares 29 5 2" xfId="363" xr:uid="{00000000-0005-0000-0000-0000B7010000}"/>
    <cellStyle name="Millares 29 5 2 2" xfId="730" xr:uid="{00000000-0005-0000-0000-0000B8010000}"/>
    <cellStyle name="Millares 29 5 3" xfId="550" xr:uid="{00000000-0005-0000-0000-0000B9010000}"/>
    <cellStyle name="Millares 29 6" xfId="223" xr:uid="{00000000-0005-0000-0000-0000BA010000}"/>
    <cellStyle name="Millares 29 6 2" xfId="590" xr:uid="{00000000-0005-0000-0000-0000BB010000}"/>
    <cellStyle name="Millares 29 7" xfId="410" xr:uid="{00000000-0005-0000-0000-0000BC010000}"/>
    <cellStyle name="Millares 3" xfId="20" xr:uid="{00000000-0005-0000-0000-0000BD010000}"/>
    <cellStyle name="Millares 3 2" xfId="55" xr:uid="{00000000-0005-0000-0000-0000BE010000}"/>
    <cellStyle name="Millares 3 2 2" xfId="236" xr:uid="{00000000-0005-0000-0000-0000BF010000}"/>
    <cellStyle name="Millares 3 2 2 2" xfId="603" xr:uid="{00000000-0005-0000-0000-0000C0010000}"/>
    <cellStyle name="Millares 3 2 3" xfId="423" xr:uid="{00000000-0005-0000-0000-0000C1010000}"/>
    <cellStyle name="Millares 3 3" xfId="90" xr:uid="{00000000-0005-0000-0000-0000C2010000}"/>
    <cellStyle name="Millares 3 3 2" xfId="271" xr:uid="{00000000-0005-0000-0000-0000C3010000}"/>
    <cellStyle name="Millares 3 3 2 2" xfId="638" xr:uid="{00000000-0005-0000-0000-0000C4010000}"/>
    <cellStyle name="Millares 3 3 3" xfId="458" xr:uid="{00000000-0005-0000-0000-0000C5010000}"/>
    <cellStyle name="Millares 3 4" xfId="125" xr:uid="{00000000-0005-0000-0000-0000C6010000}"/>
    <cellStyle name="Millares 3 4 2" xfId="306" xr:uid="{00000000-0005-0000-0000-0000C7010000}"/>
    <cellStyle name="Millares 3 4 2 2" xfId="673" xr:uid="{00000000-0005-0000-0000-0000C8010000}"/>
    <cellStyle name="Millares 3 4 3" xfId="493" xr:uid="{00000000-0005-0000-0000-0000C9010000}"/>
    <cellStyle name="Millares 3 5" xfId="161" xr:uid="{00000000-0005-0000-0000-0000CA010000}"/>
    <cellStyle name="Millares 3 5 2" xfId="341" xr:uid="{00000000-0005-0000-0000-0000CB010000}"/>
    <cellStyle name="Millares 3 5 2 2" xfId="708" xr:uid="{00000000-0005-0000-0000-0000CC010000}"/>
    <cellStyle name="Millares 3 5 3" xfId="528" xr:uid="{00000000-0005-0000-0000-0000CD010000}"/>
    <cellStyle name="Millares 3 6" xfId="201" xr:uid="{00000000-0005-0000-0000-0000CE010000}"/>
    <cellStyle name="Millares 3 6 2" xfId="568" xr:uid="{00000000-0005-0000-0000-0000CF010000}"/>
    <cellStyle name="Millares 3 7" xfId="388" xr:uid="{00000000-0005-0000-0000-0000D0010000}"/>
    <cellStyle name="Millares 30" xfId="45" xr:uid="{00000000-0005-0000-0000-0000D1010000}"/>
    <cellStyle name="Millares 30 2" xfId="80" xr:uid="{00000000-0005-0000-0000-0000D2010000}"/>
    <cellStyle name="Millares 30 2 2" xfId="261" xr:uid="{00000000-0005-0000-0000-0000D3010000}"/>
    <cellStyle name="Millares 30 2 2 2" xfId="628" xr:uid="{00000000-0005-0000-0000-0000D4010000}"/>
    <cellStyle name="Millares 30 2 3" xfId="448" xr:uid="{00000000-0005-0000-0000-0000D5010000}"/>
    <cellStyle name="Millares 30 3" xfId="115" xr:uid="{00000000-0005-0000-0000-0000D6010000}"/>
    <cellStyle name="Millares 30 3 2" xfId="296" xr:uid="{00000000-0005-0000-0000-0000D7010000}"/>
    <cellStyle name="Millares 30 3 2 2" xfId="663" xr:uid="{00000000-0005-0000-0000-0000D8010000}"/>
    <cellStyle name="Millares 30 3 3" xfId="483" xr:uid="{00000000-0005-0000-0000-0000D9010000}"/>
    <cellStyle name="Millares 30 4" xfId="150" xr:uid="{00000000-0005-0000-0000-0000DA010000}"/>
    <cellStyle name="Millares 30 4 2" xfId="331" xr:uid="{00000000-0005-0000-0000-0000DB010000}"/>
    <cellStyle name="Millares 30 4 2 2" xfId="698" xr:uid="{00000000-0005-0000-0000-0000DC010000}"/>
    <cellStyle name="Millares 30 4 3" xfId="518" xr:uid="{00000000-0005-0000-0000-0000DD010000}"/>
    <cellStyle name="Millares 30 5" xfId="186" xr:uid="{00000000-0005-0000-0000-0000DE010000}"/>
    <cellStyle name="Millares 30 5 2" xfId="366" xr:uid="{00000000-0005-0000-0000-0000DF010000}"/>
    <cellStyle name="Millares 30 5 2 2" xfId="733" xr:uid="{00000000-0005-0000-0000-0000E0010000}"/>
    <cellStyle name="Millares 30 5 3" xfId="553" xr:uid="{00000000-0005-0000-0000-0000E1010000}"/>
    <cellStyle name="Millares 30 6" xfId="226" xr:uid="{00000000-0005-0000-0000-0000E2010000}"/>
    <cellStyle name="Millares 30 6 2" xfId="593" xr:uid="{00000000-0005-0000-0000-0000E3010000}"/>
    <cellStyle name="Millares 30 7" xfId="413" xr:uid="{00000000-0005-0000-0000-0000E4010000}"/>
    <cellStyle name="Millares 31" xfId="46" xr:uid="{00000000-0005-0000-0000-0000E5010000}"/>
    <cellStyle name="Millares 31 2" xfId="81" xr:uid="{00000000-0005-0000-0000-0000E6010000}"/>
    <cellStyle name="Millares 31 2 2" xfId="262" xr:uid="{00000000-0005-0000-0000-0000E7010000}"/>
    <cellStyle name="Millares 31 2 2 2" xfId="629" xr:uid="{00000000-0005-0000-0000-0000E8010000}"/>
    <cellStyle name="Millares 31 2 3" xfId="449" xr:uid="{00000000-0005-0000-0000-0000E9010000}"/>
    <cellStyle name="Millares 31 3" xfId="116" xr:uid="{00000000-0005-0000-0000-0000EA010000}"/>
    <cellStyle name="Millares 31 3 2" xfId="297" xr:uid="{00000000-0005-0000-0000-0000EB010000}"/>
    <cellStyle name="Millares 31 3 2 2" xfId="664" xr:uid="{00000000-0005-0000-0000-0000EC010000}"/>
    <cellStyle name="Millares 31 3 3" xfId="484" xr:uid="{00000000-0005-0000-0000-0000ED010000}"/>
    <cellStyle name="Millares 31 4" xfId="151" xr:uid="{00000000-0005-0000-0000-0000EE010000}"/>
    <cellStyle name="Millares 31 4 2" xfId="332" xr:uid="{00000000-0005-0000-0000-0000EF010000}"/>
    <cellStyle name="Millares 31 4 2 2" xfId="699" xr:uid="{00000000-0005-0000-0000-0000F0010000}"/>
    <cellStyle name="Millares 31 4 3" xfId="519" xr:uid="{00000000-0005-0000-0000-0000F1010000}"/>
    <cellStyle name="Millares 31 5" xfId="187" xr:uid="{00000000-0005-0000-0000-0000F2010000}"/>
    <cellStyle name="Millares 31 5 2" xfId="367" xr:uid="{00000000-0005-0000-0000-0000F3010000}"/>
    <cellStyle name="Millares 31 5 2 2" xfId="734" xr:uid="{00000000-0005-0000-0000-0000F4010000}"/>
    <cellStyle name="Millares 31 5 3" xfId="554" xr:uid="{00000000-0005-0000-0000-0000F5010000}"/>
    <cellStyle name="Millares 31 6" xfId="227" xr:uid="{00000000-0005-0000-0000-0000F6010000}"/>
    <cellStyle name="Millares 31 6 2" xfId="594" xr:uid="{00000000-0005-0000-0000-0000F7010000}"/>
    <cellStyle name="Millares 31 7" xfId="414" xr:uid="{00000000-0005-0000-0000-0000F8010000}"/>
    <cellStyle name="Millares 32" xfId="47" xr:uid="{00000000-0005-0000-0000-0000F9010000}"/>
    <cellStyle name="Millares 32 2" xfId="82" xr:uid="{00000000-0005-0000-0000-0000FA010000}"/>
    <cellStyle name="Millares 32 2 2" xfId="263" xr:uid="{00000000-0005-0000-0000-0000FB010000}"/>
    <cellStyle name="Millares 32 2 2 2" xfId="630" xr:uid="{00000000-0005-0000-0000-0000FC010000}"/>
    <cellStyle name="Millares 32 2 3" xfId="450" xr:uid="{00000000-0005-0000-0000-0000FD010000}"/>
    <cellStyle name="Millares 32 3" xfId="117" xr:uid="{00000000-0005-0000-0000-0000FE010000}"/>
    <cellStyle name="Millares 32 3 2" xfId="298" xr:uid="{00000000-0005-0000-0000-0000FF010000}"/>
    <cellStyle name="Millares 32 3 2 2" xfId="665" xr:uid="{00000000-0005-0000-0000-000000020000}"/>
    <cellStyle name="Millares 32 3 3" xfId="485" xr:uid="{00000000-0005-0000-0000-000001020000}"/>
    <cellStyle name="Millares 32 4" xfId="152" xr:uid="{00000000-0005-0000-0000-000002020000}"/>
    <cellStyle name="Millares 32 4 2" xfId="333" xr:uid="{00000000-0005-0000-0000-000003020000}"/>
    <cellStyle name="Millares 32 4 2 2" xfId="700" xr:uid="{00000000-0005-0000-0000-000004020000}"/>
    <cellStyle name="Millares 32 4 3" xfId="520" xr:uid="{00000000-0005-0000-0000-000005020000}"/>
    <cellStyle name="Millares 32 5" xfId="188" xr:uid="{00000000-0005-0000-0000-000006020000}"/>
    <cellStyle name="Millares 32 5 2" xfId="368" xr:uid="{00000000-0005-0000-0000-000007020000}"/>
    <cellStyle name="Millares 32 5 2 2" xfId="735" xr:uid="{00000000-0005-0000-0000-000008020000}"/>
    <cellStyle name="Millares 32 5 3" xfId="555" xr:uid="{00000000-0005-0000-0000-000009020000}"/>
    <cellStyle name="Millares 32 6" xfId="228" xr:uid="{00000000-0005-0000-0000-00000A020000}"/>
    <cellStyle name="Millares 32 6 2" xfId="595" xr:uid="{00000000-0005-0000-0000-00000B020000}"/>
    <cellStyle name="Millares 32 7" xfId="415" xr:uid="{00000000-0005-0000-0000-00000C020000}"/>
    <cellStyle name="Millares 4" xfId="22" xr:uid="{00000000-0005-0000-0000-00000D020000}"/>
    <cellStyle name="Millares 4 2" xfId="57" xr:uid="{00000000-0005-0000-0000-00000E020000}"/>
    <cellStyle name="Millares 4 2 2" xfId="238" xr:uid="{00000000-0005-0000-0000-00000F020000}"/>
    <cellStyle name="Millares 4 2 2 2" xfId="605" xr:uid="{00000000-0005-0000-0000-000010020000}"/>
    <cellStyle name="Millares 4 2 3" xfId="425" xr:uid="{00000000-0005-0000-0000-000011020000}"/>
    <cellStyle name="Millares 4 3" xfId="92" xr:uid="{00000000-0005-0000-0000-000012020000}"/>
    <cellStyle name="Millares 4 3 2" xfId="273" xr:uid="{00000000-0005-0000-0000-000013020000}"/>
    <cellStyle name="Millares 4 3 2 2" xfId="640" xr:uid="{00000000-0005-0000-0000-000014020000}"/>
    <cellStyle name="Millares 4 3 3" xfId="460" xr:uid="{00000000-0005-0000-0000-000015020000}"/>
    <cellStyle name="Millares 4 4" xfId="127" xr:uid="{00000000-0005-0000-0000-000016020000}"/>
    <cellStyle name="Millares 4 4 2" xfId="308" xr:uid="{00000000-0005-0000-0000-000017020000}"/>
    <cellStyle name="Millares 4 4 2 2" xfId="675" xr:uid="{00000000-0005-0000-0000-000018020000}"/>
    <cellStyle name="Millares 4 4 3" xfId="495" xr:uid="{00000000-0005-0000-0000-000019020000}"/>
    <cellStyle name="Millares 4 5" xfId="163" xr:uid="{00000000-0005-0000-0000-00001A020000}"/>
    <cellStyle name="Millares 4 5 2" xfId="343" xr:uid="{00000000-0005-0000-0000-00001B020000}"/>
    <cellStyle name="Millares 4 5 2 2" xfId="710" xr:uid="{00000000-0005-0000-0000-00001C020000}"/>
    <cellStyle name="Millares 4 5 3" xfId="530" xr:uid="{00000000-0005-0000-0000-00001D020000}"/>
    <cellStyle name="Millares 4 6" xfId="203" xr:uid="{00000000-0005-0000-0000-00001E020000}"/>
    <cellStyle name="Millares 4 6 2" xfId="570" xr:uid="{00000000-0005-0000-0000-00001F020000}"/>
    <cellStyle name="Millares 4 7" xfId="390" xr:uid="{00000000-0005-0000-0000-000020020000}"/>
    <cellStyle name="Millares 5" xfId="23" xr:uid="{00000000-0005-0000-0000-000021020000}"/>
    <cellStyle name="Millares 5 2" xfId="58" xr:uid="{00000000-0005-0000-0000-000022020000}"/>
    <cellStyle name="Millares 5 2 2" xfId="239" xr:uid="{00000000-0005-0000-0000-000023020000}"/>
    <cellStyle name="Millares 5 2 2 2" xfId="606" xr:uid="{00000000-0005-0000-0000-000024020000}"/>
    <cellStyle name="Millares 5 2 3" xfId="426" xr:uid="{00000000-0005-0000-0000-000025020000}"/>
    <cellStyle name="Millares 5 3" xfId="93" xr:uid="{00000000-0005-0000-0000-000026020000}"/>
    <cellStyle name="Millares 5 3 2" xfId="274" xr:uid="{00000000-0005-0000-0000-000027020000}"/>
    <cellStyle name="Millares 5 3 2 2" xfId="641" xr:uid="{00000000-0005-0000-0000-000028020000}"/>
    <cellStyle name="Millares 5 3 3" xfId="461" xr:uid="{00000000-0005-0000-0000-000029020000}"/>
    <cellStyle name="Millares 5 4" xfId="128" xr:uid="{00000000-0005-0000-0000-00002A020000}"/>
    <cellStyle name="Millares 5 4 2" xfId="309" xr:uid="{00000000-0005-0000-0000-00002B020000}"/>
    <cellStyle name="Millares 5 4 2 2" xfId="676" xr:uid="{00000000-0005-0000-0000-00002C020000}"/>
    <cellStyle name="Millares 5 4 3" xfId="496" xr:uid="{00000000-0005-0000-0000-00002D020000}"/>
    <cellStyle name="Millares 5 5" xfId="164" xr:uid="{00000000-0005-0000-0000-00002E020000}"/>
    <cellStyle name="Millares 5 5 2" xfId="344" xr:uid="{00000000-0005-0000-0000-00002F020000}"/>
    <cellStyle name="Millares 5 5 2 2" xfId="711" xr:uid="{00000000-0005-0000-0000-000030020000}"/>
    <cellStyle name="Millares 5 5 3" xfId="531" xr:uid="{00000000-0005-0000-0000-000031020000}"/>
    <cellStyle name="Millares 5 6" xfId="204" xr:uid="{00000000-0005-0000-0000-000032020000}"/>
    <cellStyle name="Millares 5 6 2" xfId="571" xr:uid="{00000000-0005-0000-0000-000033020000}"/>
    <cellStyle name="Millares 5 7" xfId="391" xr:uid="{00000000-0005-0000-0000-000034020000}"/>
    <cellStyle name="Millares 6" xfId="24" xr:uid="{00000000-0005-0000-0000-000035020000}"/>
    <cellStyle name="Millares 6 2" xfId="59" xr:uid="{00000000-0005-0000-0000-000036020000}"/>
    <cellStyle name="Millares 6 2 2" xfId="240" xr:uid="{00000000-0005-0000-0000-000037020000}"/>
    <cellStyle name="Millares 6 2 2 2" xfId="607" xr:uid="{00000000-0005-0000-0000-000038020000}"/>
    <cellStyle name="Millares 6 2 3" xfId="427" xr:uid="{00000000-0005-0000-0000-000039020000}"/>
    <cellStyle name="Millares 6 3" xfId="94" xr:uid="{00000000-0005-0000-0000-00003A020000}"/>
    <cellStyle name="Millares 6 3 2" xfId="275" xr:uid="{00000000-0005-0000-0000-00003B020000}"/>
    <cellStyle name="Millares 6 3 2 2" xfId="642" xr:uid="{00000000-0005-0000-0000-00003C020000}"/>
    <cellStyle name="Millares 6 3 3" xfId="462" xr:uid="{00000000-0005-0000-0000-00003D020000}"/>
    <cellStyle name="Millares 6 4" xfId="129" xr:uid="{00000000-0005-0000-0000-00003E020000}"/>
    <cellStyle name="Millares 6 4 2" xfId="310" xr:uid="{00000000-0005-0000-0000-00003F020000}"/>
    <cellStyle name="Millares 6 4 2 2" xfId="677" xr:uid="{00000000-0005-0000-0000-000040020000}"/>
    <cellStyle name="Millares 6 4 3" xfId="497" xr:uid="{00000000-0005-0000-0000-000041020000}"/>
    <cellStyle name="Millares 6 5" xfId="165" xr:uid="{00000000-0005-0000-0000-000042020000}"/>
    <cellStyle name="Millares 6 5 2" xfId="345" xr:uid="{00000000-0005-0000-0000-000043020000}"/>
    <cellStyle name="Millares 6 5 2 2" xfId="712" xr:uid="{00000000-0005-0000-0000-000044020000}"/>
    <cellStyle name="Millares 6 5 3" xfId="532" xr:uid="{00000000-0005-0000-0000-000045020000}"/>
    <cellStyle name="Millares 6 6" xfId="205" xr:uid="{00000000-0005-0000-0000-000046020000}"/>
    <cellStyle name="Millares 6 6 2" xfId="572" xr:uid="{00000000-0005-0000-0000-000047020000}"/>
    <cellStyle name="Millares 6 7" xfId="392" xr:uid="{00000000-0005-0000-0000-000048020000}"/>
    <cellStyle name="Millares 7" xfId="25" xr:uid="{00000000-0005-0000-0000-000049020000}"/>
    <cellStyle name="Millares 7 2" xfId="60" xr:uid="{00000000-0005-0000-0000-00004A020000}"/>
    <cellStyle name="Millares 7 2 2" xfId="241" xr:uid="{00000000-0005-0000-0000-00004B020000}"/>
    <cellStyle name="Millares 7 2 2 2" xfId="608" xr:uid="{00000000-0005-0000-0000-00004C020000}"/>
    <cellStyle name="Millares 7 2 3" xfId="428" xr:uid="{00000000-0005-0000-0000-00004D020000}"/>
    <cellStyle name="Millares 7 3" xfId="95" xr:uid="{00000000-0005-0000-0000-00004E020000}"/>
    <cellStyle name="Millares 7 3 2" xfId="276" xr:uid="{00000000-0005-0000-0000-00004F020000}"/>
    <cellStyle name="Millares 7 3 2 2" xfId="643" xr:uid="{00000000-0005-0000-0000-000050020000}"/>
    <cellStyle name="Millares 7 3 3" xfId="463" xr:uid="{00000000-0005-0000-0000-000051020000}"/>
    <cellStyle name="Millares 7 4" xfId="130" xr:uid="{00000000-0005-0000-0000-000052020000}"/>
    <cellStyle name="Millares 7 4 2" xfId="311" xr:uid="{00000000-0005-0000-0000-000053020000}"/>
    <cellStyle name="Millares 7 4 2 2" xfId="678" xr:uid="{00000000-0005-0000-0000-000054020000}"/>
    <cellStyle name="Millares 7 4 3" xfId="498" xr:uid="{00000000-0005-0000-0000-000055020000}"/>
    <cellStyle name="Millares 7 5" xfId="166" xr:uid="{00000000-0005-0000-0000-000056020000}"/>
    <cellStyle name="Millares 7 5 2" xfId="346" xr:uid="{00000000-0005-0000-0000-000057020000}"/>
    <cellStyle name="Millares 7 5 2 2" xfId="713" xr:uid="{00000000-0005-0000-0000-000058020000}"/>
    <cellStyle name="Millares 7 5 3" xfId="533" xr:uid="{00000000-0005-0000-0000-000059020000}"/>
    <cellStyle name="Millares 7 6" xfId="206" xr:uid="{00000000-0005-0000-0000-00005A020000}"/>
    <cellStyle name="Millares 7 6 2" xfId="573" xr:uid="{00000000-0005-0000-0000-00005B020000}"/>
    <cellStyle name="Millares 7 7" xfId="393" xr:uid="{00000000-0005-0000-0000-00005C020000}"/>
    <cellStyle name="Millares 8" xfId="26" xr:uid="{00000000-0005-0000-0000-00005D020000}"/>
    <cellStyle name="Millares 8 2" xfId="61" xr:uid="{00000000-0005-0000-0000-00005E020000}"/>
    <cellStyle name="Millares 8 2 2" xfId="242" xr:uid="{00000000-0005-0000-0000-00005F020000}"/>
    <cellStyle name="Millares 8 2 2 2" xfId="609" xr:uid="{00000000-0005-0000-0000-000060020000}"/>
    <cellStyle name="Millares 8 2 3" xfId="429" xr:uid="{00000000-0005-0000-0000-000061020000}"/>
    <cellStyle name="Millares 8 3" xfId="96" xr:uid="{00000000-0005-0000-0000-000062020000}"/>
    <cellStyle name="Millares 8 3 2" xfId="277" xr:uid="{00000000-0005-0000-0000-000063020000}"/>
    <cellStyle name="Millares 8 3 2 2" xfId="644" xr:uid="{00000000-0005-0000-0000-000064020000}"/>
    <cellStyle name="Millares 8 3 3" xfId="464" xr:uid="{00000000-0005-0000-0000-000065020000}"/>
    <cellStyle name="Millares 8 4" xfId="131" xr:uid="{00000000-0005-0000-0000-000066020000}"/>
    <cellStyle name="Millares 8 4 2" xfId="312" xr:uid="{00000000-0005-0000-0000-000067020000}"/>
    <cellStyle name="Millares 8 4 2 2" xfId="679" xr:uid="{00000000-0005-0000-0000-000068020000}"/>
    <cellStyle name="Millares 8 4 3" xfId="499" xr:uid="{00000000-0005-0000-0000-000069020000}"/>
    <cellStyle name="Millares 8 5" xfId="167" xr:uid="{00000000-0005-0000-0000-00006A020000}"/>
    <cellStyle name="Millares 8 5 2" xfId="347" xr:uid="{00000000-0005-0000-0000-00006B020000}"/>
    <cellStyle name="Millares 8 5 2 2" xfId="714" xr:uid="{00000000-0005-0000-0000-00006C020000}"/>
    <cellStyle name="Millares 8 5 3" xfId="534" xr:uid="{00000000-0005-0000-0000-00006D020000}"/>
    <cellStyle name="Millares 8 6" xfId="207" xr:uid="{00000000-0005-0000-0000-00006E020000}"/>
    <cellStyle name="Millares 8 6 2" xfId="574" xr:uid="{00000000-0005-0000-0000-00006F020000}"/>
    <cellStyle name="Millares 8 7" xfId="394" xr:uid="{00000000-0005-0000-0000-000070020000}"/>
    <cellStyle name="Millares 9" xfId="19" xr:uid="{00000000-0005-0000-0000-000071020000}"/>
    <cellStyle name="Millares 9 2" xfId="54" xr:uid="{00000000-0005-0000-0000-000072020000}"/>
    <cellStyle name="Millares 9 2 2" xfId="235" xr:uid="{00000000-0005-0000-0000-000073020000}"/>
    <cellStyle name="Millares 9 2 2 2" xfId="602" xr:uid="{00000000-0005-0000-0000-000074020000}"/>
    <cellStyle name="Millares 9 2 3" xfId="422" xr:uid="{00000000-0005-0000-0000-000075020000}"/>
    <cellStyle name="Millares 9 3" xfId="89" xr:uid="{00000000-0005-0000-0000-000076020000}"/>
    <cellStyle name="Millares 9 3 2" xfId="270" xr:uid="{00000000-0005-0000-0000-000077020000}"/>
    <cellStyle name="Millares 9 3 2 2" xfId="637" xr:uid="{00000000-0005-0000-0000-000078020000}"/>
    <cellStyle name="Millares 9 3 3" xfId="457" xr:uid="{00000000-0005-0000-0000-000079020000}"/>
    <cellStyle name="Millares 9 4" xfId="124" xr:uid="{00000000-0005-0000-0000-00007A020000}"/>
    <cellStyle name="Millares 9 4 2" xfId="305" xr:uid="{00000000-0005-0000-0000-00007B020000}"/>
    <cellStyle name="Millares 9 4 2 2" xfId="672" xr:uid="{00000000-0005-0000-0000-00007C020000}"/>
    <cellStyle name="Millares 9 4 3" xfId="492" xr:uid="{00000000-0005-0000-0000-00007D020000}"/>
    <cellStyle name="Millares 9 5" xfId="160" xr:uid="{00000000-0005-0000-0000-00007E020000}"/>
    <cellStyle name="Millares 9 5 2" xfId="340" xr:uid="{00000000-0005-0000-0000-00007F020000}"/>
    <cellStyle name="Millares 9 5 2 2" xfId="707" xr:uid="{00000000-0005-0000-0000-000080020000}"/>
    <cellStyle name="Millares 9 5 3" xfId="527" xr:uid="{00000000-0005-0000-0000-000081020000}"/>
    <cellStyle name="Millares 9 6" xfId="200" xr:uid="{00000000-0005-0000-0000-000082020000}"/>
    <cellStyle name="Millares 9 6 2" xfId="567" xr:uid="{00000000-0005-0000-0000-000083020000}"/>
    <cellStyle name="Millares 9 7" xfId="387" xr:uid="{00000000-0005-0000-0000-000084020000}"/>
    <cellStyle name="Moneda [0]" xfId="3" builtinId="7"/>
    <cellStyle name="Moneda [0] 10" xfId="193" xr:uid="{00000000-0005-0000-0000-000086020000}"/>
    <cellStyle name="Moneda [0] 10 2" xfId="560" xr:uid="{00000000-0005-0000-0000-000087020000}"/>
    <cellStyle name="Moneda [0] 11" xfId="195" xr:uid="{00000000-0005-0000-0000-000088020000}"/>
    <cellStyle name="Moneda [0] 11 2" xfId="562" xr:uid="{00000000-0005-0000-0000-000089020000}"/>
    <cellStyle name="Moneda [0] 12" xfId="373" xr:uid="{00000000-0005-0000-0000-00008A020000}"/>
    <cellStyle name="Moneda [0] 12 2" xfId="740" xr:uid="{00000000-0005-0000-0000-00008B020000}"/>
    <cellStyle name="Moneda [0] 13" xfId="378" xr:uid="{00000000-0005-0000-0000-00008C020000}"/>
    <cellStyle name="Moneda [0] 13 2" xfId="745" xr:uid="{00000000-0005-0000-0000-00008D020000}"/>
    <cellStyle name="Moneda [0] 14" xfId="380" xr:uid="{00000000-0005-0000-0000-00008E020000}"/>
    <cellStyle name="Moneda [0] 15" xfId="382" xr:uid="{00000000-0005-0000-0000-00008F020000}"/>
    <cellStyle name="Moneda [0] 16" xfId="747" xr:uid="{00000000-0005-0000-0000-000090020000}"/>
    <cellStyle name="Moneda [0] 17" xfId="749" xr:uid="{00000000-0005-0000-0000-000091020000}"/>
    <cellStyle name="Moneda [0] 18" xfId="751" xr:uid="{00000000-0005-0000-0000-000092020000}"/>
    <cellStyle name="Moneda [0] 19" xfId="753" xr:uid="{00000000-0005-0000-0000-000093020000}"/>
    <cellStyle name="Moneda [0] 2" xfId="16" xr:uid="{00000000-0005-0000-0000-000094020000}"/>
    <cellStyle name="Moneda [0] 2 2" xfId="53" xr:uid="{00000000-0005-0000-0000-000095020000}"/>
    <cellStyle name="Moneda [0] 2 2 2" xfId="234" xr:uid="{00000000-0005-0000-0000-000096020000}"/>
    <cellStyle name="Moneda [0] 2 2 2 2" xfId="601" xr:uid="{00000000-0005-0000-0000-000097020000}"/>
    <cellStyle name="Moneda [0] 2 2 3" xfId="421" xr:uid="{00000000-0005-0000-0000-000098020000}"/>
    <cellStyle name="Moneda [0] 2 3" xfId="88" xr:uid="{00000000-0005-0000-0000-000099020000}"/>
    <cellStyle name="Moneda [0] 2 3 2" xfId="269" xr:uid="{00000000-0005-0000-0000-00009A020000}"/>
    <cellStyle name="Moneda [0] 2 3 2 2" xfId="636" xr:uid="{00000000-0005-0000-0000-00009B020000}"/>
    <cellStyle name="Moneda [0] 2 3 3" xfId="456" xr:uid="{00000000-0005-0000-0000-00009C020000}"/>
    <cellStyle name="Moneda [0] 2 4" xfId="123" xr:uid="{00000000-0005-0000-0000-00009D020000}"/>
    <cellStyle name="Moneda [0] 2 4 10" xfId="748" xr:uid="{00000000-0005-0000-0000-00009E020000}"/>
    <cellStyle name="Moneda [0] 2 4 11" xfId="750" xr:uid="{00000000-0005-0000-0000-00009F020000}"/>
    <cellStyle name="Moneda [0] 2 4 12" xfId="752" xr:uid="{00000000-0005-0000-0000-0000A0020000}"/>
    <cellStyle name="Moneda [0] 2 4 13" xfId="754" xr:uid="{00000000-0005-0000-0000-0000A1020000}"/>
    <cellStyle name="Moneda [0] 2 4 2" xfId="190" xr:uid="{00000000-0005-0000-0000-0000A2020000}"/>
    <cellStyle name="Moneda [0] 2 4 2 2" xfId="370" xr:uid="{00000000-0005-0000-0000-0000A3020000}"/>
    <cellStyle name="Moneda [0] 2 4 2 2 2" xfId="737" xr:uid="{00000000-0005-0000-0000-0000A4020000}"/>
    <cellStyle name="Moneda [0] 2 4 2 3" xfId="375" xr:uid="{00000000-0005-0000-0000-0000A5020000}"/>
    <cellStyle name="Moneda [0] 2 4 2 3 2" xfId="742" xr:uid="{00000000-0005-0000-0000-0000A6020000}"/>
    <cellStyle name="Moneda [0] 2 4 2 4" xfId="557" xr:uid="{00000000-0005-0000-0000-0000A7020000}"/>
    <cellStyle name="Moneda [0] 2 4 3" xfId="192" xr:uid="{00000000-0005-0000-0000-0000A8020000}"/>
    <cellStyle name="Moneda [0] 2 4 3 2" xfId="372" xr:uid="{00000000-0005-0000-0000-0000A9020000}"/>
    <cellStyle name="Moneda [0] 2 4 3 2 2" xfId="739" xr:uid="{00000000-0005-0000-0000-0000AA020000}"/>
    <cellStyle name="Moneda [0] 2 4 3 3" xfId="377" xr:uid="{00000000-0005-0000-0000-0000AB020000}"/>
    <cellStyle name="Moneda [0] 2 4 3 3 2" xfId="744" xr:uid="{00000000-0005-0000-0000-0000AC020000}"/>
    <cellStyle name="Moneda [0] 2 4 3 4" xfId="559" xr:uid="{00000000-0005-0000-0000-0000AD020000}"/>
    <cellStyle name="Moneda [0] 2 4 4" xfId="194" xr:uid="{00000000-0005-0000-0000-0000AE020000}"/>
    <cellStyle name="Moneda [0] 2 4 4 2" xfId="561" xr:uid="{00000000-0005-0000-0000-0000AF020000}"/>
    <cellStyle name="Moneda [0] 2 4 5" xfId="304" xr:uid="{00000000-0005-0000-0000-0000B0020000}"/>
    <cellStyle name="Moneda [0] 2 4 5 2" xfId="671" xr:uid="{00000000-0005-0000-0000-0000B1020000}"/>
    <cellStyle name="Moneda [0] 2 4 6" xfId="374" xr:uid="{00000000-0005-0000-0000-0000B2020000}"/>
    <cellStyle name="Moneda [0] 2 4 6 2" xfId="741" xr:uid="{00000000-0005-0000-0000-0000B3020000}"/>
    <cellStyle name="Moneda [0] 2 4 7" xfId="379" xr:uid="{00000000-0005-0000-0000-0000B4020000}"/>
    <cellStyle name="Moneda [0] 2 4 7 2" xfId="746" xr:uid="{00000000-0005-0000-0000-0000B5020000}"/>
    <cellStyle name="Moneda [0] 2 4 8" xfId="381" xr:uid="{00000000-0005-0000-0000-0000B6020000}"/>
    <cellStyle name="Moneda [0] 2 4 9" xfId="491" xr:uid="{00000000-0005-0000-0000-0000B7020000}"/>
    <cellStyle name="Moneda [0] 2 5" xfId="159" xr:uid="{00000000-0005-0000-0000-0000B8020000}"/>
    <cellStyle name="Moneda [0] 2 5 2" xfId="339" xr:uid="{00000000-0005-0000-0000-0000B9020000}"/>
    <cellStyle name="Moneda [0] 2 5 2 2" xfId="706" xr:uid="{00000000-0005-0000-0000-0000BA020000}"/>
    <cellStyle name="Moneda [0] 2 5 3" xfId="526" xr:uid="{00000000-0005-0000-0000-0000BB020000}"/>
    <cellStyle name="Moneda [0] 3" xfId="12" xr:uid="{00000000-0005-0000-0000-0000BC020000}"/>
    <cellStyle name="Moneda [0] 3 2" xfId="50" xr:uid="{00000000-0005-0000-0000-0000BD020000}"/>
    <cellStyle name="Moneda [0] 3 2 2" xfId="231" xr:uid="{00000000-0005-0000-0000-0000BE020000}"/>
    <cellStyle name="Moneda [0] 3 2 2 2" xfId="598" xr:uid="{00000000-0005-0000-0000-0000BF020000}"/>
    <cellStyle name="Moneda [0] 3 2 3" xfId="418" xr:uid="{00000000-0005-0000-0000-0000C0020000}"/>
    <cellStyle name="Moneda [0] 3 3" xfId="85" xr:uid="{00000000-0005-0000-0000-0000C1020000}"/>
    <cellStyle name="Moneda [0] 3 3 2" xfId="266" xr:uid="{00000000-0005-0000-0000-0000C2020000}"/>
    <cellStyle name="Moneda [0] 3 3 2 2" xfId="633" xr:uid="{00000000-0005-0000-0000-0000C3020000}"/>
    <cellStyle name="Moneda [0] 3 3 3" xfId="453" xr:uid="{00000000-0005-0000-0000-0000C4020000}"/>
    <cellStyle name="Moneda [0] 3 4" xfId="120" xr:uid="{00000000-0005-0000-0000-0000C5020000}"/>
    <cellStyle name="Moneda [0] 3 4 2" xfId="301" xr:uid="{00000000-0005-0000-0000-0000C6020000}"/>
    <cellStyle name="Moneda [0] 3 4 2 2" xfId="668" xr:uid="{00000000-0005-0000-0000-0000C7020000}"/>
    <cellStyle name="Moneda [0] 3 4 3" xfId="488" xr:uid="{00000000-0005-0000-0000-0000C8020000}"/>
    <cellStyle name="Moneda [0] 3 5" xfId="156" xr:uid="{00000000-0005-0000-0000-0000C9020000}"/>
    <cellStyle name="Moneda [0] 3 5 2" xfId="336" xr:uid="{00000000-0005-0000-0000-0000CA020000}"/>
    <cellStyle name="Moneda [0] 3 5 2 2" xfId="703" xr:uid="{00000000-0005-0000-0000-0000CB020000}"/>
    <cellStyle name="Moneda [0] 3 5 3" xfId="523" xr:uid="{00000000-0005-0000-0000-0000CC020000}"/>
    <cellStyle name="Moneda [0] 3 6" xfId="197" xr:uid="{00000000-0005-0000-0000-0000CD020000}"/>
    <cellStyle name="Moneda [0] 3 6 2" xfId="564" xr:uid="{00000000-0005-0000-0000-0000CE020000}"/>
    <cellStyle name="Moneda [0] 3 7" xfId="376" xr:uid="{00000000-0005-0000-0000-0000CF020000}"/>
    <cellStyle name="Moneda [0] 3 7 2" xfId="743" xr:uid="{00000000-0005-0000-0000-0000D0020000}"/>
    <cellStyle name="Moneda [0] 3 8" xfId="384" xr:uid="{00000000-0005-0000-0000-0000D1020000}"/>
    <cellStyle name="Moneda [0] 4" xfId="48" xr:uid="{00000000-0005-0000-0000-0000D2020000}"/>
    <cellStyle name="Moneda [0] 4 2" xfId="229" xr:uid="{00000000-0005-0000-0000-0000D3020000}"/>
    <cellStyle name="Moneda [0] 4 2 2" xfId="596" xr:uid="{00000000-0005-0000-0000-0000D4020000}"/>
    <cellStyle name="Moneda [0] 4 3" xfId="416" xr:uid="{00000000-0005-0000-0000-0000D5020000}"/>
    <cellStyle name="Moneda [0] 5" xfId="83" xr:uid="{00000000-0005-0000-0000-0000D6020000}"/>
    <cellStyle name="Moneda [0] 5 2" xfId="264" xr:uid="{00000000-0005-0000-0000-0000D7020000}"/>
    <cellStyle name="Moneda [0] 5 2 2" xfId="631" xr:uid="{00000000-0005-0000-0000-0000D8020000}"/>
    <cellStyle name="Moneda [0] 5 3" xfId="451" xr:uid="{00000000-0005-0000-0000-0000D9020000}"/>
    <cellStyle name="Moneda [0] 6" xfId="118" xr:uid="{00000000-0005-0000-0000-0000DA020000}"/>
    <cellStyle name="Moneda [0] 6 2" xfId="299" xr:uid="{00000000-0005-0000-0000-0000DB020000}"/>
    <cellStyle name="Moneda [0] 6 2 2" xfId="666" xr:uid="{00000000-0005-0000-0000-0000DC020000}"/>
    <cellStyle name="Moneda [0] 6 3" xfId="486" xr:uid="{00000000-0005-0000-0000-0000DD020000}"/>
    <cellStyle name="Moneda [0] 7" xfId="154" xr:uid="{00000000-0005-0000-0000-0000DE020000}"/>
    <cellStyle name="Moneda [0] 7 2" xfId="334" xr:uid="{00000000-0005-0000-0000-0000DF020000}"/>
    <cellStyle name="Moneda [0] 7 2 2" xfId="701" xr:uid="{00000000-0005-0000-0000-0000E0020000}"/>
    <cellStyle name="Moneda [0] 7 3" xfId="521" xr:uid="{00000000-0005-0000-0000-0000E1020000}"/>
    <cellStyle name="Moneda [0] 8" xfId="189" xr:uid="{00000000-0005-0000-0000-0000E2020000}"/>
    <cellStyle name="Moneda [0] 8 2" xfId="369" xr:uid="{00000000-0005-0000-0000-0000E3020000}"/>
    <cellStyle name="Moneda [0] 8 2 2" xfId="736" xr:uid="{00000000-0005-0000-0000-0000E4020000}"/>
    <cellStyle name="Moneda [0] 8 3" xfId="556" xr:uid="{00000000-0005-0000-0000-0000E5020000}"/>
    <cellStyle name="Moneda [0] 9" xfId="191" xr:uid="{00000000-0005-0000-0000-0000E6020000}"/>
    <cellStyle name="Moneda [0] 9 2" xfId="371" xr:uid="{00000000-0005-0000-0000-0000E7020000}"/>
    <cellStyle name="Moneda [0] 9 2 2" xfId="738" xr:uid="{00000000-0005-0000-0000-0000E8020000}"/>
    <cellStyle name="Moneda [0] 9 3" xfId="558" xr:uid="{00000000-0005-0000-0000-0000E9020000}"/>
    <cellStyle name="Normal" xfId="0" builtinId="0"/>
    <cellStyle name="Normal 2" xfId="4" xr:uid="{00000000-0005-0000-0000-0000EB020000}"/>
    <cellStyle name="Normal 2 2" xfId="8" xr:uid="{00000000-0005-0000-0000-0000EC020000}"/>
    <cellStyle name="Normal 2 2 2" xfId="15" xr:uid="{00000000-0005-0000-0000-0000ED020000}"/>
    <cellStyle name="Normal 6 2" xfId="2" xr:uid="{00000000-0005-0000-0000-0000EE020000}"/>
    <cellStyle name="Normal 7" xfId="5" xr:uid="{00000000-0005-0000-0000-0000EF020000}"/>
    <cellStyle name="Numeric" xfId="10" xr:uid="{00000000-0005-0000-0000-0000F0020000}"/>
    <cellStyle name="Porcentaje" xfId="1" builtinId="5"/>
    <cellStyle name="Porcentaje 2" xfId="17" xr:uid="{00000000-0005-0000-0000-0000F2020000}"/>
  </cellStyles>
  <dxfs count="0"/>
  <tableStyles count="0" defaultTableStyle="TableStyleMedium2" defaultPivotStyle="PivotStyleLight16"/>
  <colors>
    <mruColors>
      <color rgb="FF1E325C"/>
      <color rgb="FFE8375B"/>
      <color rgb="FF4063AC"/>
      <color rgb="FF3E6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31</xdr:col>
      <xdr:colOff>1730375</xdr:colOff>
      <xdr:row>5</xdr:row>
      <xdr:rowOff>88289</xdr:rowOff>
    </xdr:to>
    <xdr:sp macro="" textlink="">
      <xdr:nvSpPr>
        <xdr:cNvPr id="2" name="Rectángulo redondeado 1">
          <a:extLst>
            <a:ext uri="{FF2B5EF4-FFF2-40B4-BE49-F238E27FC236}">
              <a16:creationId xmlns:a16="http://schemas.microsoft.com/office/drawing/2014/main" id="{22503784-2807-48CA-9195-E33B739FD4A6}"/>
            </a:ext>
          </a:extLst>
        </xdr:cNvPr>
        <xdr:cNvSpPr/>
      </xdr:nvSpPr>
      <xdr:spPr>
        <a:xfrm>
          <a:off x="63500" y="88289"/>
          <a:ext cx="49349025" cy="1000125"/>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14</xdr:col>
      <xdr:colOff>1814079</xdr:colOff>
      <xdr:row>1</xdr:row>
      <xdr:rowOff>85077</xdr:rowOff>
    </xdr:from>
    <xdr:ext cx="3688959" cy="655949"/>
    <xdr:sp macro="" textlink="">
      <xdr:nvSpPr>
        <xdr:cNvPr id="3" name="CuadroTexto 2">
          <a:extLst>
            <a:ext uri="{FF2B5EF4-FFF2-40B4-BE49-F238E27FC236}">
              <a16:creationId xmlns:a16="http://schemas.microsoft.com/office/drawing/2014/main" id="{97481B81-CEFE-427C-AD7B-576E6A2C8D9F}"/>
            </a:ext>
          </a:extLst>
        </xdr:cNvPr>
        <xdr:cNvSpPr txBox="1"/>
      </xdr:nvSpPr>
      <xdr:spPr>
        <a:xfrm>
          <a:off x="33246579" y="291452"/>
          <a:ext cx="3688959"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a:t>
          </a:r>
        </a:p>
        <a:p>
          <a:pPr algn="ctr"/>
          <a:r>
            <a:rPr lang="es-CO" sz="1800" b="1" cap="all" baseline="0">
              <a:solidFill>
                <a:schemeClr val="tx1"/>
              </a:solidFill>
              <a:effectLst/>
              <a:latin typeface="+mn-lt"/>
              <a:ea typeface="+mn-ea"/>
              <a:cs typeface="+mn-cs"/>
            </a:rPr>
            <a:t>Corte 31 de marzo 2020</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7069</xdr:rowOff>
    </xdr:to>
    <xdr:pic>
      <xdr:nvPicPr>
        <xdr:cNvPr id="4" name="Imagen 3">
          <a:extLst>
            <a:ext uri="{FF2B5EF4-FFF2-40B4-BE49-F238E27FC236}">
              <a16:creationId xmlns:a16="http://schemas.microsoft.com/office/drawing/2014/main" id="{02695011-4038-4840-9DD5-167D88C2F41A}"/>
            </a:ext>
          </a:extLst>
        </xdr:cNvPr>
        <xdr:cNvPicPr>
          <a:picLocks noChangeAspect="1"/>
        </xdr:cNvPicPr>
      </xdr:nvPicPr>
      <xdr:blipFill>
        <a:blip xmlns:r="http://schemas.openxmlformats.org/officeDocument/2006/relationships" r:embed="rId1"/>
        <a:stretch>
          <a:fillRect/>
        </a:stretch>
      </xdr:blipFill>
      <xdr:spPr>
        <a:xfrm>
          <a:off x="271895" y="179212"/>
          <a:ext cx="5017077" cy="827982"/>
        </a:xfrm>
        <a:prstGeom prst="rect">
          <a:avLst/>
        </a:prstGeom>
      </xdr:spPr>
    </xdr:pic>
    <xdr:clientData/>
  </xdr:twoCellAnchor>
  <xdr:twoCellAnchor editAs="oneCell">
    <xdr:from>
      <xdr:col>30</xdr:col>
      <xdr:colOff>381000</xdr:colOff>
      <xdr:row>0</xdr:row>
      <xdr:rowOff>174625</xdr:rowOff>
    </xdr:from>
    <xdr:to>
      <xdr:col>31</xdr:col>
      <xdr:colOff>1444624</xdr:colOff>
      <xdr:row>5</xdr:row>
      <xdr:rowOff>30601</xdr:rowOff>
    </xdr:to>
    <xdr:pic>
      <xdr:nvPicPr>
        <xdr:cNvPr id="5" name="Imagen 4">
          <a:extLst>
            <a:ext uri="{FF2B5EF4-FFF2-40B4-BE49-F238E27FC236}">
              <a16:creationId xmlns:a16="http://schemas.microsoft.com/office/drawing/2014/main" id="{87451CA0-7A3C-497C-9FE2-B69079485832}"/>
            </a:ext>
          </a:extLst>
        </xdr:cNvPr>
        <xdr:cNvPicPr>
          <a:picLocks noChangeAspect="1"/>
        </xdr:cNvPicPr>
      </xdr:nvPicPr>
      <xdr:blipFill>
        <a:blip xmlns:r="http://schemas.openxmlformats.org/officeDocument/2006/relationships" r:embed="rId2"/>
        <a:stretch>
          <a:fillRect/>
        </a:stretch>
      </xdr:blipFill>
      <xdr:spPr>
        <a:xfrm>
          <a:off x="46605825" y="174625"/>
          <a:ext cx="2520950" cy="8561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88289</xdr:rowOff>
    </xdr:from>
    <xdr:to>
      <xdr:col>30</xdr:col>
      <xdr:colOff>1666875</xdr:colOff>
      <xdr:row>5</xdr:row>
      <xdr:rowOff>88289</xdr:rowOff>
    </xdr:to>
    <xdr:sp macro="" textlink="">
      <xdr:nvSpPr>
        <xdr:cNvPr id="2" name="Rectángulo redondeado 1">
          <a:extLst>
            <a:ext uri="{FF2B5EF4-FFF2-40B4-BE49-F238E27FC236}">
              <a16:creationId xmlns:a16="http://schemas.microsoft.com/office/drawing/2014/main" id="{FEEAC75F-1DD3-41F8-8455-AAE0E4670322}"/>
            </a:ext>
          </a:extLst>
        </xdr:cNvPr>
        <xdr:cNvSpPr/>
      </xdr:nvSpPr>
      <xdr:spPr>
        <a:xfrm>
          <a:off x="0" y="88289"/>
          <a:ext cx="52460525" cy="984250"/>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6</xdr:col>
      <xdr:colOff>2750704</xdr:colOff>
      <xdr:row>1</xdr:row>
      <xdr:rowOff>116827</xdr:rowOff>
    </xdr:from>
    <xdr:ext cx="4410631" cy="374141"/>
    <xdr:sp macro="" textlink="">
      <xdr:nvSpPr>
        <xdr:cNvPr id="3" name="CuadroTexto 2">
          <a:extLst>
            <a:ext uri="{FF2B5EF4-FFF2-40B4-BE49-F238E27FC236}">
              <a16:creationId xmlns:a16="http://schemas.microsoft.com/office/drawing/2014/main" id="{35D87BFB-6A1C-4F74-BEF2-4B6741D01623}"/>
            </a:ext>
          </a:extLst>
        </xdr:cNvPr>
        <xdr:cNvSpPr txBox="1"/>
      </xdr:nvSpPr>
      <xdr:spPr>
        <a:xfrm>
          <a:off x="17323954" y="313677"/>
          <a:ext cx="441063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cap="all">
              <a:solidFill>
                <a:schemeClr val="tx1"/>
              </a:solidFill>
              <a:effectLst/>
              <a:latin typeface="+mn-lt"/>
              <a:ea typeface="+mn-ea"/>
              <a:cs typeface="+mn-cs"/>
            </a:rPr>
            <a:t>Actualización: Corte</a:t>
          </a:r>
          <a:r>
            <a:rPr lang="es-CO" sz="1800" b="1" cap="all" baseline="0">
              <a:solidFill>
                <a:schemeClr val="tx1"/>
              </a:solidFill>
              <a:effectLst/>
              <a:latin typeface="+mn-lt"/>
              <a:ea typeface="+mn-ea"/>
              <a:cs typeface="+mn-cs"/>
            </a:rPr>
            <a:t> 31 de Marzo 2019</a:t>
          </a:r>
          <a:endParaRPr lang="es-CO" sz="2800" b="1" cap="all">
            <a:effectLst/>
          </a:endParaRPr>
        </a:p>
      </xdr:txBody>
    </xdr:sp>
    <xdr:clientData/>
  </xdr:oneCellAnchor>
  <xdr:twoCellAnchor editAs="oneCell">
    <xdr:from>
      <xdr:col>0</xdr:col>
      <xdr:colOff>271895</xdr:colOff>
      <xdr:row>0</xdr:row>
      <xdr:rowOff>115712</xdr:rowOff>
    </xdr:from>
    <xdr:to>
      <xdr:col>2</xdr:col>
      <xdr:colOff>488372</xdr:colOff>
      <xdr:row>4</xdr:row>
      <xdr:rowOff>134069</xdr:rowOff>
    </xdr:to>
    <xdr:pic>
      <xdr:nvPicPr>
        <xdr:cNvPr id="4" name="Imagen 3">
          <a:extLst>
            <a:ext uri="{FF2B5EF4-FFF2-40B4-BE49-F238E27FC236}">
              <a16:creationId xmlns:a16="http://schemas.microsoft.com/office/drawing/2014/main" id="{A0A14330-5495-4CD4-89E6-71338D4A6A81}"/>
            </a:ext>
          </a:extLst>
        </xdr:cNvPr>
        <xdr:cNvPicPr>
          <a:picLocks noChangeAspect="1"/>
        </xdr:cNvPicPr>
      </xdr:nvPicPr>
      <xdr:blipFill>
        <a:blip xmlns:r="http://schemas.openxmlformats.org/officeDocument/2006/relationships" r:embed="rId1"/>
        <a:stretch>
          <a:fillRect/>
        </a:stretch>
      </xdr:blipFill>
      <xdr:spPr>
        <a:xfrm>
          <a:off x="271895" y="115712"/>
          <a:ext cx="5245677" cy="805757"/>
        </a:xfrm>
        <a:prstGeom prst="rect">
          <a:avLst/>
        </a:prstGeom>
      </xdr:spPr>
    </xdr:pic>
    <xdr:clientData/>
  </xdr:twoCellAnchor>
  <xdr:twoCellAnchor editAs="oneCell">
    <xdr:from>
      <xdr:col>29</xdr:col>
      <xdr:colOff>381000</xdr:colOff>
      <xdr:row>0</xdr:row>
      <xdr:rowOff>95250</xdr:rowOff>
    </xdr:from>
    <xdr:to>
      <xdr:col>30</xdr:col>
      <xdr:colOff>1444625</xdr:colOff>
      <xdr:row>4</xdr:row>
      <xdr:rowOff>141726</xdr:rowOff>
    </xdr:to>
    <xdr:pic>
      <xdr:nvPicPr>
        <xdr:cNvPr id="5" name="Imagen 4">
          <a:extLst>
            <a:ext uri="{FF2B5EF4-FFF2-40B4-BE49-F238E27FC236}">
              <a16:creationId xmlns:a16="http://schemas.microsoft.com/office/drawing/2014/main" id="{F5C42061-D83E-4EED-915E-46F319F965F5}"/>
            </a:ext>
          </a:extLst>
        </xdr:cNvPr>
        <xdr:cNvPicPr>
          <a:picLocks noChangeAspect="1"/>
        </xdr:cNvPicPr>
      </xdr:nvPicPr>
      <xdr:blipFill>
        <a:blip xmlns:r="http://schemas.openxmlformats.org/officeDocument/2006/relationships" r:embed="rId2"/>
        <a:stretch>
          <a:fillRect/>
        </a:stretch>
      </xdr:blipFill>
      <xdr:spPr>
        <a:xfrm>
          <a:off x="49650650" y="95250"/>
          <a:ext cx="2587625" cy="833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VELAN~1/AppData/Local/Temp/PES%204T-2019%20TRANSVERSAL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VELAN~1/AppData/Local/Temp/PES%204T-2019%20MRV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66E83-CB6C-4CE3-91B6-352372CA97E1}">
  <sheetPr>
    <tabColor rgb="FF00B050"/>
    <pageSetUpPr fitToPage="1"/>
  </sheetPr>
  <dimension ref="A1:AF168"/>
  <sheetViews>
    <sheetView tabSelected="1" topLeftCell="B1" zoomScale="60" zoomScaleNormal="60" zoomScaleSheetLayoutView="85" workbookViewId="0">
      <pane xSplit="3" ySplit="8" topLeftCell="E122" activePane="bottomRight" state="frozen"/>
      <selection activeCell="B1" sqref="B1"/>
      <selection pane="topRight" activeCell="E1" sqref="E1"/>
      <selection pane="bottomLeft" activeCell="B9" sqref="B9"/>
      <selection pane="bottomRight" activeCell="AD123" sqref="AD123"/>
    </sheetView>
  </sheetViews>
  <sheetFormatPr baseColWidth="10" defaultColWidth="11.42578125" defaultRowHeight="15.75" outlineLevelCol="1" x14ac:dyDescent="0.25"/>
  <cols>
    <col min="1" max="1" width="28.5703125" style="11" customWidth="1"/>
    <col min="2" max="2" width="43.42578125" style="11" customWidth="1"/>
    <col min="3" max="3" width="40.42578125" style="11" customWidth="1"/>
    <col min="4" max="4" width="26.140625" style="11" customWidth="1"/>
    <col min="5" max="5" width="36.5703125" style="11" customWidth="1"/>
    <col min="6" max="6" width="33.5703125" style="11" customWidth="1"/>
    <col min="7" max="7" width="39.42578125" style="11" customWidth="1"/>
    <col min="8" max="8" width="29.42578125" style="11" customWidth="1"/>
    <col min="9" max="9" width="24.85546875" style="11" customWidth="1"/>
    <col min="10" max="10" width="31.140625" style="12" customWidth="1"/>
    <col min="11" max="13" width="35" style="12" customWidth="1"/>
    <col min="14" max="14" width="32.5703125" style="11" customWidth="1"/>
    <col min="15" max="15" width="42.85546875" style="11" customWidth="1"/>
    <col min="16" max="16" width="47.28515625" style="11" customWidth="1"/>
    <col min="17" max="19" width="21.85546875" style="11" customWidth="1"/>
    <col min="20" max="20" width="25.5703125" style="11" bestFit="1" customWidth="1" outlineLevel="1"/>
    <col min="21" max="21" width="21.85546875" style="11" customWidth="1"/>
    <col min="22" max="22" width="21.85546875" style="11" customWidth="1" outlineLevel="1"/>
    <col min="23" max="23" width="91.140625" style="11" customWidth="1" outlineLevel="1"/>
    <col min="24" max="24" width="21.85546875" style="11" customWidth="1"/>
    <col min="25" max="26" width="21.85546875" style="11" hidden="1" customWidth="1" outlineLevel="1"/>
    <col min="27" max="27" width="21.85546875" style="11" customWidth="1" collapsed="1"/>
    <col min="28" max="29" width="21.85546875" style="11" hidden="1" customWidth="1" outlineLevel="1"/>
    <col min="30" max="30" width="21.85546875" style="11" customWidth="1" collapsed="1"/>
    <col min="31" max="31" width="21.85546875" style="11" customWidth="1"/>
    <col min="32" max="32" width="26.42578125" style="11" customWidth="1"/>
    <col min="33" max="16384" width="11.42578125" style="11"/>
  </cols>
  <sheetData>
    <row r="1" spans="1:32" x14ac:dyDescent="0.25">
      <c r="A1" s="81"/>
      <c r="B1" s="81"/>
      <c r="C1" s="81"/>
      <c r="D1" s="81"/>
      <c r="E1" s="81"/>
      <c r="F1" s="81"/>
      <c r="G1" s="81"/>
      <c r="H1" s="81"/>
      <c r="I1" s="81"/>
      <c r="J1" s="74"/>
      <c r="K1" s="74"/>
      <c r="L1" s="74"/>
      <c r="M1" s="74"/>
      <c r="N1" s="81"/>
      <c r="O1" s="81"/>
      <c r="P1" s="81"/>
      <c r="Q1" s="81"/>
      <c r="R1" s="81"/>
      <c r="S1" s="81"/>
      <c r="T1" s="81"/>
      <c r="U1" s="81"/>
      <c r="V1" s="81"/>
      <c r="W1" s="81"/>
      <c r="X1" s="81"/>
      <c r="Y1" s="81"/>
      <c r="Z1" s="81"/>
      <c r="AA1" s="81"/>
      <c r="AB1" s="81"/>
      <c r="AC1" s="81"/>
      <c r="AD1" s="81"/>
      <c r="AE1" s="81"/>
      <c r="AF1" s="81"/>
    </row>
    <row r="2" spans="1:32" x14ac:dyDescent="0.25">
      <c r="A2" s="81"/>
      <c r="B2" s="81"/>
      <c r="C2" s="81"/>
      <c r="D2" s="81"/>
      <c r="E2" s="81"/>
      <c r="F2" s="81"/>
      <c r="G2" s="81"/>
      <c r="H2" s="81"/>
      <c r="I2" s="81"/>
      <c r="J2" s="74"/>
      <c r="K2" s="74"/>
      <c r="L2" s="74"/>
      <c r="M2" s="74"/>
      <c r="N2" s="81"/>
      <c r="O2" s="81"/>
      <c r="P2" s="81"/>
      <c r="Q2" s="81"/>
      <c r="R2" s="81"/>
      <c r="S2" s="81"/>
      <c r="T2" s="81"/>
      <c r="U2" s="81"/>
      <c r="V2" s="81"/>
      <c r="W2" s="81"/>
      <c r="X2" s="81"/>
      <c r="Y2" s="81"/>
      <c r="Z2" s="81"/>
      <c r="AA2" s="81"/>
      <c r="AB2" s="81"/>
      <c r="AC2" s="81"/>
      <c r="AD2" s="81"/>
      <c r="AE2" s="81"/>
      <c r="AF2" s="81"/>
    </row>
    <row r="3" spans="1:32" x14ac:dyDescent="0.25">
      <c r="A3" s="81"/>
      <c r="B3" s="81"/>
      <c r="C3" s="81"/>
      <c r="D3" s="81"/>
      <c r="E3" s="81"/>
      <c r="F3" s="81"/>
      <c r="G3" s="81"/>
      <c r="H3" s="81"/>
      <c r="I3" s="81"/>
      <c r="J3" s="74"/>
      <c r="K3" s="74"/>
      <c r="L3" s="74"/>
      <c r="M3" s="74"/>
      <c r="N3" s="81"/>
      <c r="O3" s="81"/>
      <c r="P3" s="81"/>
      <c r="Q3" s="81"/>
      <c r="R3" s="81"/>
      <c r="S3" s="81"/>
      <c r="T3" s="81"/>
      <c r="U3" s="81"/>
      <c r="V3" s="81"/>
      <c r="W3" s="81"/>
      <c r="X3" s="81"/>
      <c r="Y3" s="81"/>
      <c r="Z3" s="81"/>
      <c r="AA3" s="81"/>
      <c r="AB3" s="81"/>
      <c r="AC3" s="81"/>
      <c r="AD3" s="81"/>
      <c r="AE3" s="81"/>
      <c r="AF3" s="81"/>
    </row>
    <row r="4" spans="1:32" x14ac:dyDescent="0.25">
      <c r="A4" s="81"/>
      <c r="B4" s="81"/>
      <c r="C4" s="81"/>
      <c r="D4" s="81"/>
      <c r="E4" s="81"/>
      <c r="F4" s="81"/>
      <c r="G4" s="81"/>
      <c r="H4" s="81"/>
      <c r="I4" s="81"/>
      <c r="J4" s="74"/>
      <c r="K4" s="74"/>
      <c r="L4" s="74"/>
      <c r="M4" s="74"/>
      <c r="N4" s="81"/>
      <c r="O4" s="81"/>
      <c r="P4" s="81"/>
      <c r="Q4" s="81"/>
      <c r="R4" s="81"/>
      <c r="S4" s="81"/>
      <c r="T4" s="81"/>
      <c r="U4" s="81"/>
      <c r="V4" s="81"/>
      <c r="W4" s="81"/>
      <c r="X4" s="81"/>
      <c r="Y4" s="81"/>
      <c r="Z4" s="81"/>
      <c r="AA4" s="81"/>
      <c r="AB4" s="81"/>
      <c r="AC4" s="81"/>
      <c r="AD4" s="81"/>
      <c r="AE4" s="81"/>
      <c r="AF4" s="81"/>
    </row>
    <row r="5" spans="1:32" x14ac:dyDescent="0.25">
      <c r="A5" s="81"/>
      <c r="B5" s="81"/>
      <c r="C5" s="81"/>
      <c r="D5" s="81"/>
      <c r="E5" s="81"/>
      <c r="F5" s="81"/>
      <c r="G5" s="81"/>
      <c r="H5" s="81"/>
      <c r="I5" s="81"/>
      <c r="J5" s="74"/>
      <c r="K5" s="74"/>
      <c r="L5" s="74"/>
      <c r="M5" s="74"/>
      <c r="N5" s="81"/>
      <c r="O5" s="81"/>
      <c r="P5" s="81"/>
      <c r="Q5" s="81"/>
      <c r="R5" s="81"/>
      <c r="S5" s="81"/>
      <c r="T5" s="81"/>
      <c r="U5" s="81"/>
      <c r="V5" s="81"/>
      <c r="W5" s="81"/>
      <c r="X5" s="81"/>
      <c r="Y5" s="81"/>
      <c r="Z5" s="81"/>
      <c r="AA5" s="81"/>
      <c r="AB5" s="81"/>
      <c r="AC5" s="81"/>
      <c r="AD5" s="81"/>
      <c r="AE5" s="81"/>
      <c r="AF5" s="81"/>
    </row>
    <row r="6" spans="1:32" x14ac:dyDescent="0.25">
      <c r="A6" s="82"/>
      <c r="B6" s="82"/>
      <c r="C6" s="82"/>
      <c r="D6" s="82"/>
      <c r="E6" s="82"/>
      <c r="F6" s="82"/>
      <c r="G6" s="82"/>
      <c r="H6" s="82"/>
      <c r="I6" s="82"/>
      <c r="J6" s="83"/>
      <c r="K6" s="83"/>
      <c r="L6" s="83"/>
      <c r="M6" s="83"/>
      <c r="N6" s="82"/>
      <c r="O6" s="82"/>
      <c r="P6" s="82"/>
      <c r="Q6" s="82"/>
      <c r="R6" s="82"/>
      <c r="S6" s="82"/>
      <c r="T6" s="82"/>
      <c r="U6" s="82"/>
      <c r="V6" s="82"/>
      <c r="W6" s="82"/>
      <c r="X6" s="82"/>
      <c r="Y6" s="82"/>
      <c r="Z6" s="82"/>
      <c r="AA6" s="82"/>
      <c r="AB6" s="82"/>
      <c r="AC6" s="82"/>
      <c r="AD6" s="82"/>
      <c r="AE6" s="82"/>
      <c r="AF6" s="82"/>
    </row>
    <row r="7" spans="1:32" s="40" customFormat="1" ht="54" x14ac:dyDescent="0.25">
      <c r="A7" s="73" t="s">
        <v>0</v>
      </c>
      <c r="B7" s="73" t="s">
        <v>1</v>
      </c>
      <c r="C7" s="73" t="s">
        <v>2</v>
      </c>
      <c r="D7" s="73" t="s">
        <v>3</v>
      </c>
      <c r="E7" s="73" t="s">
        <v>4</v>
      </c>
      <c r="F7" s="73" t="s">
        <v>5</v>
      </c>
      <c r="G7" s="73" t="s">
        <v>6</v>
      </c>
      <c r="H7" s="73" t="s">
        <v>7</v>
      </c>
      <c r="I7" s="73" t="s">
        <v>8</v>
      </c>
      <c r="J7" s="73" t="s">
        <v>9</v>
      </c>
      <c r="K7" s="73" t="s">
        <v>10</v>
      </c>
      <c r="L7" s="73" t="s">
        <v>11</v>
      </c>
      <c r="M7" s="73" t="s">
        <v>12</v>
      </c>
      <c r="N7" s="73" t="s">
        <v>13</v>
      </c>
      <c r="O7" s="73" t="s">
        <v>14</v>
      </c>
      <c r="P7" s="73" t="s">
        <v>15</v>
      </c>
      <c r="Q7" s="73" t="s">
        <v>16</v>
      </c>
      <c r="R7" s="73" t="s">
        <v>17</v>
      </c>
      <c r="S7" s="73" t="s">
        <v>18</v>
      </c>
      <c r="T7" s="73" t="s">
        <v>19</v>
      </c>
      <c r="U7" s="73" t="s">
        <v>20</v>
      </c>
      <c r="V7" s="102" t="s">
        <v>21</v>
      </c>
      <c r="W7" s="102" t="s">
        <v>22</v>
      </c>
      <c r="X7" s="73" t="s">
        <v>23</v>
      </c>
      <c r="Y7" s="73" t="s">
        <v>24</v>
      </c>
      <c r="Z7" s="73" t="s">
        <v>25</v>
      </c>
      <c r="AA7" s="73" t="s">
        <v>26</v>
      </c>
      <c r="AB7" s="73" t="s">
        <v>27</v>
      </c>
      <c r="AC7" s="73" t="s">
        <v>28</v>
      </c>
      <c r="AD7" s="73" t="s">
        <v>29</v>
      </c>
      <c r="AE7" s="73" t="s">
        <v>30</v>
      </c>
      <c r="AF7" s="73" t="s">
        <v>31</v>
      </c>
    </row>
    <row r="8" spans="1:32" s="40" customFormat="1" ht="47.25" customHeight="1" x14ac:dyDescent="0.25">
      <c r="A8" s="111" t="s">
        <v>32</v>
      </c>
      <c r="B8" s="111" t="s">
        <v>33</v>
      </c>
      <c r="C8" s="111" t="s">
        <v>34</v>
      </c>
      <c r="D8" s="111" t="s">
        <v>35</v>
      </c>
      <c r="E8" s="111" t="s">
        <v>36</v>
      </c>
      <c r="F8" s="111" t="s">
        <v>37</v>
      </c>
      <c r="G8" s="111" t="s">
        <v>38</v>
      </c>
      <c r="H8" s="125"/>
      <c r="I8" s="111" t="s">
        <v>39</v>
      </c>
      <c r="J8" s="114">
        <v>11287916536</v>
      </c>
      <c r="K8" s="114">
        <v>11124755265</v>
      </c>
      <c r="L8" s="114"/>
      <c r="M8" s="114"/>
      <c r="N8" s="111" t="s">
        <v>40</v>
      </c>
      <c r="O8" s="77" t="s">
        <v>41</v>
      </c>
      <c r="P8" s="77" t="s">
        <v>42</v>
      </c>
      <c r="Q8" s="77" t="s">
        <v>43</v>
      </c>
      <c r="R8" s="77">
        <v>0</v>
      </c>
      <c r="S8" s="77">
        <v>1</v>
      </c>
      <c r="T8" s="77">
        <v>1</v>
      </c>
      <c r="U8" s="77">
        <v>1</v>
      </c>
      <c r="V8" s="77"/>
      <c r="W8" s="77"/>
      <c r="X8" s="77">
        <v>1</v>
      </c>
      <c r="Y8" s="77"/>
      <c r="Z8" s="77"/>
      <c r="AA8" s="77">
        <v>1</v>
      </c>
      <c r="AB8" s="77"/>
      <c r="AC8" s="77"/>
      <c r="AD8" s="77">
        <f>+_xlfn.IFS(Q8="Acumulado",S8+U8+X8+AA8,Q8="Capacidad",AA8,Q8="Flujo",AA8,Q8="Reducción",AA8,Q8="Stock",AA8)</f>
        <v>4</v>
      </c>
      <c r="AE8" s="77">
        <f t="shared" ref="AE8:AE39" si="0">+_xlfn.IFS(Q8="Acumulado",T8+V8+Y8+AB8,Q8="Capacidad",T8,Q8="Flujo",T8,Q8="Reducción",T8,Q8="Stock",T8)</f>
        <v>1</v>
      </c>
      <c r="AF8" s="111" t="s">
        <v>44</v>
      </c>
    </row>
    <row r="9" spans="1:32" s="40" customFormat="1" ht="70.5" customHeight="1" x14ac:dyDescent="0.25">
      <c r="A9" s="124"/>
      <c r="B9" s="124"/>
      <c r="C9" s="124"/>
      <c r="D9" s="124"/>
      <c r="E9" s="124"/>
      <c r="F9" s="124"/>
      <c r="G9" s="124"/>
      <c r="H9" s="126"/>
      <c r="I9" s="124"/>
      <c r="J9" s="115"/>
      <c r="K9" s="115"/>
      <c r="L9" s="115"/>
      <c r="M9" s="115"/>
      <c r="N9" s="124"/>
      <c r="O9" s="77" t="s">
        <v>45</v>
      </c>
      <c r="P9" s="77" t="s">
        <v>46</v>
      </c>
      <c r="Q9" s="77" t="s">
        <v>43</v>
      </c>
      <c r="R9" s="77">
        <v>1</v>
      </c>
      <c r="S9" s="77">
        <v>1</v>
      </c>
      <c r="T9" s="77">
        <v>1</v>
      </c>
      <c r="U9" s="77">
        <v>0</v>
      </c>
      <c r="V9" s="77"/>
      <c r="W9" s="77"/>
      <c r="X9" s="77">
        <v>0</v>
      </c>
      <c r="Y9" s="77"/>
      <c r="Z9" s="77"/>
      <c r="AA9" s="77">
        <v>0</v>
      </c>
      <c r="AB9" s="77"/>
      <c r="AC9" s="77"/>
      <c r="AD9" s="77">
        <f>+_xlfn.IFS(Q9="Acumulado",S9+U9+X9+AA9,Q9="Capacidad",AA9,Q9="Flujo",AA9,Q9="Reducción",AA9,Q9="Stock",AA9)</f>
        <v>1</v>
      </c>
      <c r="AE9" s="77">
        <f t="shared" si="0"/>
        <v>1</v>
      </c>
      <c r="AF9" s="124"/>
    </row>
    <row r="10" spans="1:32" s="40" customFormat="1" ht="47.25" x14ac:dyDescent="0.25">
      <c r="A10" s="124"/>
      <c r="B10" s="124"/>
      <c r="C10" s="124"/>
      <c r="D10" s="124"/>
      <c r="E10" s="124"/>
      <c r="F10" s="124"/>
      <c r="G10" s="124"/>
      <c r="H10" s="126"/>
      <c r="I10" s="124"/>
      <c r="J10" s="115"/>
      <c r="K10" s="115"/>
      <c r="L10" s="115"/>
      <c r="M10" s="115"/>
      <c r="N10" s="124"/>
      <c r="O10" s="77" t="s">
        <v>47</v>
      </c>
      <c r="P10" s="77" t="s">
        <v>48</v>
      </c>
      <c r="Q10" s="77" t="s">
        <v>43</v>
      </c>
      <c r="R10" s="77">
        <v>1</v>
      </c>
      <c r="S10" s="77">
        <v>1</v>
      </c>
      <c r="T10" s="77">
        <v>1</v>
      </c>
      <c r="U10" s="77">
        <v>0</v>
      </c>
      <c r="V10" s="77"/>
      <c r="W10" s="77"/>
      <c r="X10" s="77">
        <v>0</v>
      </c>
      <c r="Y10" s="77"/>
      <c r="Z10" s="77"/>
      <c r="AA10" s="77">
        <v>0</v>
      </c>
      <c r="AB10" s="77"/>
      <c r="AC10" s="77"/>
      <c r="AD10" s="77">
        <f>+_xlfn.IFS(Q10="Acumulado",S10+U10+X10+AA10,Q10="Capacidad",AA10,Q10="Flujo",AA10,Q10="Reducción",AA10,Q10="Stock",AA10)</f>
        <v>1</v>
      </c>
      <c r="AE10" s="77">
        <f t="shared" si="0"/>
        <v>1</v>
      </c>
      <c r="AF10" s="124"/>
    </row>
    <row r="11" spans="1:32" s="40" customFormat="1" ht="63" x14ac:dyDescent="0.25">
      <c r="A11" s="112"/>
      <c r="B11" s="112"/>
      <c r="C11" s="112"/>
      <c r="D11" s="112"/>
      <c r="E11" s="112"/>
      <c r="F11" s="112"/>
      <c r="G11" s="112"/>
      <c r="H11" s="127"/>
      <c r="I11" s="112"/>
      <c r="J11" s="116"/>
      <c r="K11" s="116"/>
      <c r="L11" s="116"/>
      <c r="M11" s="116"/>
      <c r="N11" s="112"/>
      <c r="O11" s="77" t="s">
        <v>49</v>
      </c>
      <c r="P11" s="77" t="s">
        <v>50</v>
      </c>
      <c r="Q11" s="77" t="s">
        <v>43</v>
      </c>
      <c r="R11" s="77">
        <v>0</v>
      </c>
      <c r="S11" s="77">
        <v>0</v>
      </c>
      <c r="T11" s="77">
        <v>0</v>
      </c>
      <c r="U11" s="77">
        <v>1</v>
      </c>
      <c r="V11" s="77"/>
      <c r="W11" s="77"/>
      <c r="X11" s="77">
        <v>0</v>
      </c>
      <c r="Y11" s="77"/>
      <c r="Z11" s="77"/>
      <c r="AA11" s="77">
        <v>0</v>
      </c>
      <c r="AB11" s="77"/>
      <c r="AC11" s="77"/>
      <c r="AD11" s="77">
        <f>+_xlfn.IFS(Q11="Acumulado",S11+U11+X11+AA11,Q11="Capacidad",AA11,Q11="Flujo",AA11,Q11="Reducción",AA11,Q11="Stock",AA11)</f>
        <v>1</v>
      </c>
      <c r="AE11" s="77">
        <f t="shared" si="0"/>
        <v>0</v>
      </c>
      <c r="AF11" s="112"/>
    </row>
    <row r="12" spans="1:32" s="40" customFormat="1" ht="94.5" customHeight="1" x14ac:dyDescent="0.25">
      <c r="A12" s="111" t="s">
        <v>32</v>
      </c>
      <c r="B12" s="111" t="s">
        <v>33</v>
      </c>
      <c r="C12" s="111" t="s">
        <v>51</v>
      </c>
      <c r="D12" s="111" t="s">
        <v>35</v>
      </c>
      <c r="E12" s="111" t="s">
        <v>52</v>
      </c>
      <c r="F12" s="111" t="s">
        <v>53</v>
      </c>
      <c r="G12" s="111" t="s">
        <v>54</v>
      </c>
      <c r="H12" s="111" t="s">
        <v>55</v>
      </c>
      <c r="I12" s="111" t="s">
        <v>56</v>
      </c>
      <c r="J12" s="114">
        <v>8616032097</v>
      </c>
      <c r="K12" s="114">
        <v>8009484402</v>
      </c>
      <c r="L12" s="114"/>
      <c r="M12" s="114"/>
      <c r="N12" s="111" t="s">
        <v>57</v>
      </c>
      <c r="O12" s="77" t="s">
        <v>58</v>
      </c>
      <c r="P12" s="77" t="s">
        <v>59</v>
      </c>
      <c r="Q12" s="77" t="s">
        <v>43</v>
      </c>
      <c r="R12" s="77">
        <v>0</v>
      </c>
      <c r="S12" s="77">
        <v>3</v>
      </c>
      <c r="T12" s="77">
        <v>3</v>
      </c>
      <c r="U12" s="77">
        <v>3</v>
      </c>
      <c r="V12" s="77"/>
      <c r="W12" s="77"/>
      <c r="X12" s="77">
        <v>3</v>
      </c>
      <c r="Y12" s="77"/>
      <c r="Z12" s="77"/>
      <c r="AA12" s="77">
        <v>3</v>
      </c>
      <c r="AB12" s="77"/>
      <c r="AC12" s="77"/>
      <c r="AD12" s="77">
        <f>+_xlfn.IFS(Q12="Acumulado",S12+U12+X12+AA12,Q12="Capacidad",AA12,Q12="Flujo",AA12,Q12="Reducción",AA12,Q12="Stock",AA12)</f>
        <v>12</v>
      </c>
      <c r="AE12" s="77">
        <f t="shared" si="0"/>
        <v>3</v>
      </c>
      <c r="AF12" s="77" t="s">
        <v>60</v>
      </c>
    </row>
    <row r="13" spans="1:32" s="40" customFormat="1" ht="29.45" customHeight="1" x14ac:dyDescent="0.25">
      <c r="A13" s="124"/>
      <c r="B13" s="124"/>
      <c r="C13" s="124"/>
      <c r="D13" s="124"/>
      <c r="E13" s="124"/>
      <c r="F13" s="124"/>
      <c r="G13" s="124"/>
      <c r="H13" s="124"/>
      <c r="I13" s="124"/>
      <c r="J13" s="115"/>
      <c r="K13" s="115"/>
      <c r="L13" s="115"/>
      <c r="M13" s="115"/>
      <c r="N13" s="124"/>
      <c r="O13" s="77" t="s">
        <v>61</v>
      </c>
      <c r="P13" s="77" t="s">
        <v>62</v>
      </c>
      <c r="Q13" s="77" t="s">
        <v>43</v>
      </c>
      <c r="R13" s="86">
        <v>360</v>
      </c>
      <c r="S13" s="77">
        <v>175</v>
      </c>
      <c r="T13" s="77">
        <v>175</v>
      </c>
      <c r="U13" s="86">
        <v>0</v>
      </c>
      <c r="V13" s="77"/>
      <c r="W13" s="77"/>
      <c r="X13" s="86">
        <v>450</v>
      </c>
      <c r="Y13" s="77"/>
      <c r="Z13" s="77"/>
      <c r="AA13" s="86">
        <v>3250</v>
      </c>
      <c r="AB13" s="77"/>
      <c r="AC13" s="77"/>
      <c r="AD13" s="87">
        <v>3875</v>
      </c>
      <c r="AE13" s="77">
        <f t="shared" si="0"/>
        <v>175</v>
      </c>
      <c r="AF13" s="113" t="s">
        <v>60</v>
      </c>
    </row>
    <row r="14" spans="1:32" s="40" customFormat="1" ht="31.5" x14ac:dyDescent="0.25">
      <c r="A14" s="124"/>
      <c r="B14" s="124"/>
      <c r="C14" s="124"/>
      <c r="D14" s="124"/>
      <c r="E14" s="124"/>
      <c r="F14" s="124"/>
      <c r="G14" s="124"/>
      <c r="H14" s="124"/>
      <c r="I14" s="124"/>
      <c r="J14" s="115"/>
      <c r="K14" s="115"/>
      <c r="L14" s="115"/>
      <c r="M14" s="115"/>
      <c r="N14" s="124"/>
      <c r="O14" s="77" t="s">
        <v>63</v>
      </c>
      <c r="P14" s="77" t="s">
        <v>64</v>
      </c>
      <c r="Q14" s="77" t="s">
        <v>43</v>
      </c>
      <c r="R14" s="77">
        <v>0</v>
      </c>
      <c r="S14" s="77">
        <v>1</v>
      </c>
      <c r="T14" s="77">
        <v>1</v>
      </c>
      <c r="U14" s="77">
        <v>1</v>
      </c>
      <c r="V14" s="77"/>
      <c r="W14" s="77"/>
      <c r="X14" s="77">
        <v>0</v>
      </c>
      <c r="Y14" s="77"/>
      <c r="Z14" s="77"/>
      <c r="AA14" s="77">
        <v>2</v>
      </c>
      <c r="AB14" s="77"/>
      <c r="AC14" s="77"/>
      <c r="AD14" s="77">
        <f>+_xlfn.IFS(Q14="Acumulado",S14+U14+X14+AA14,Q14="Capacidad",AA14,Q14="Flujo",AA14,Q14="Reducción",AA14,Q14="Stock",AA14)</f>
        <v>4</v>
      </c>
      <c r="AE14" s="77">
        <f t="shared" si="0"/>
        <v>1</v>
      </c>
      <c r="AF14" s="113"/>
    </row>
    <row r="15" spans="1:32" s="40" customFormat="1" ht="94.5" customHeight="1" x14ac:dyDescent="0.25">
      <c r="A15" s="112"/>
      <c r="B15" s="112"/>
      <c r="C15" s="112"/>
      <c r="D15" s="112"/>
      <c r="E15" s="112"/>
      <c r="F15" s="112"/>
      <c r="G15" s="112"/>
      <c r="H15" s="112"/>
      <c r="I15" s="112"/>
      <c r="J15" s="116"/>
      <c r="K15" s="116"/>
      <c r="L15" s="116"/>
      <c r="M15" s="116"/>
      <c r="N15" s="112"/>
      <c r="O15" s="77" t="s">
        <v>65</v>
      </c>
      <c r="P15" s="77" t="s">
        <v>66</v>
      </c>
      <c r="Q15" s="77" t="s">
        <v>43</v>
      </c>
      <c r="R15" s="94">
        <v>0</v>
      </c>
      <c r="S15" s="94">
        <v>0</v>
      </c>
      <c r="T15" s="77">
        <v>0</v>
      </c>
      <c r="U15" s="94">
        <v>0.4</v>
      </c>
      <c r="V15" s="77"/>
      <c r="W15" s="77"/>
      <c r="X15" s="94">
        <v>0.3</v>
      </c>
      <c r="Y15" s="77"/>
      <c r="Z15" s="77"/>
      <c r="AA15" s="94">
        <v>0.3</v>
      </c>
      <c r="AB15" s="77"/>
      <c r="AC15" s="77"/>
      <c r="AD15" s="91">
        <f>+_xlfn.IFS(Q15="Acumulado",S15+U15+X15+AA15,Q15="Capacidad",AA15,Q15="Flujo",AA15,Q15="Reducción",AA15,Q15="Stock",AA15)</f>
        <v>1</v>
      </c>
      <c r="AE15" s="77">
        <f t="shared" si="0"/>
        <v>0</v>
      </c>
      <c r="AF15" s="77" t="s">
        <v>60</v>
      </c>
    </row>
    <row r="16" spans="1:32" s="40" customFormat="1" ht="94.5" x14ac:dyDescent="0.25">
      <c r="A16" s="77" t="s">
        <v>32</v>
      </c>
      <c r="B16" s="77" t="s">
        <v>33</v>
      </c>
      <c r="C16" s="77" t="s">
        <v>51</v>
      </c>
      <c r="D16" s="77" t="s">
        <v>35</v>
      </c>
      <c r="E16" s="77" t="s">
        <v>67</v>
      </c>
      <c r="F16" s="77" t="s">
        <v>68</v>
      </c>
      <c r="G16" s="77" t="s">
        <v>69</v>
      </c>
      <c r="H16" s="77"/>
      <c r="I16" s="77" t="s">
        <v>56</v>
      </c>
      <c r="J16" s="106">
        <v>16831971200</v>
      </c>
      <c r="K16" s="106">
        <v>16831971200</v>
      </c>
      <c r="L16" s="106"/>
      <c r="M16" s="106"/>
      <c r="N16" s="77" t="s">
        <v>70</v>
      </c>
      <c r="O16" s="77" t="s">
        <v>71</v>
      </c>
      <c r="P16" s="77" t="s">
        <v>72</v>
      </c>
      <c r="Q16" s="77" t="s">
        <v>43</v>
      </c>
      <c r="R16" s="77">
        <v>0</v>
      </c>
      <c r="S16" s="87">
        <v>22000</v>
      </c>
      <c r="T16" s="87">
        <v>22175</v>
      </c>
      <c r="U16" s="87">
        <v>22000</v>
      </c>
      <c r="V16" s="77"/>
      <c r="W16" s="77"/>
      <c r="X16" s="87">
        <v>22000</v>
      </c>
      <c r="Y16" s="77"/>
      <c r="Z16" s="77"/>
      <c r="AA16" s="87">
        <v>22000</v>
      </c>
      <c r="AB16" s="77"/>
      <c r="AC16" s="77"/>
      <c r="AD16" s="87">
        <f>+_xlfn.IFS(Q16="Acumulado",S16+U16+X16+AA16,Q16="Capacidad",AA16,Q16="Flujo",AA16,Q16="Reducción",AA16,Q16="Stock",AA16)</f>
        <v>88000</v>
      </c>
      <c r="AE16" s="87">
        <f t="shared" si="0"/>
        <v>22175</v>
      </c>
      <c r="AF16" s="77" t="s">
        <v>60</v>
      </c>
    </row>
    <row r="17" spans="1:32" s="40" customFormat="1" ht="94.5" x14ac:dyDescent="0.25">
      <c r="A17" s="77" t="s">
        <v>32</v>
      </c>
      <c r="B17" s="77" t="s">
        <v>33</v>
      </c>
      <c r="C17" s="77" t="s">
        <v>51</v>
      </c>
      <c r="D17" s="77" t="s">
        <v>35</v>
      </c>
      <c r="E17" s="77" t="s">
        <v>67</v>
      </c>
      <c r="F17" s="77" t="s">
        <v>73</v>
      </c>
      <c r="G17" s="77" t="s">
        <v>74</v>
      </c>
      <c r="H17" s="77" t="s">
        <v>75</v>
      </c>
      <c r="I17" s="77" t="s">
        <v>56</v>
      </c>
      <c r="J17" s="106">
        <v>18906530800</v>
      </c>
      <c r="K17" s="106">
        <v>15870166237</v>
      </c>
      <c r="L17" s="106"/>
      <c r="M17" s="106"/>
      <c r="N17" s="77" t="s">
        <v>76</v>
      </c>
      <c r="O17" s="77" t="s">
        <v>77</v>
      </c>
      <c r="P17" s="77" t="s">
        <v>78</v>
      </c>
      <c r="Q17" s="77" t="s">
        <v>79</v>
      </c>
      <c r="R17" s="77">
        <v>62</v>
      </c>
      <c r="S17" s="77">
        <v>66</v>
      </c>
      <c r="T17" s="77">
        <v>62</v>
      </c>
      <c r="U17" s="77">
        <v>70</v>
      </c>
      <c r="V17" s="77"/>
      <c r="W17" s="77"/>
      <c r="X17" s="77">
        <v>74</v>
      </c>
      <c r="Y17" s="77"/>
      <c r="Z17" s="77"/>
      <c r="AA17" s="77">
        <v>78</v>
      </c>
      <c r="AB17" s="77"/>
      <c r="AC17" s="77"/>
      <c r="AD17" s="77">
        <f>+_xlfn.IFS(Q17="Acumulado",S17+U17+X17+AA17,Q17="Capacidad",AA17,Q17="Flujo",AA17,Q17="Reducción",AA17,Q17="Stock",AA17)</f>
        <v>78</v>
      </c>
      <c r="AE17" s="77">
        <f t="shared" si="0"/>
        <v>62</v>
      </c>
      <c r="AF17" s="77" t="s">
        <v>60</v>
      </c>
    </row>
    <row r="18" spans="1:32" s="40" customFormat="1" ht="47.25" x14ac:dyDescent="0.25">
      <c r="A18" s="113" t="s">
        <v>32</v>
      </c>
      <c r="B18" s="113" t="s">
        <v>33</v>
      </c>
      <c r="C18" s="113" t="s">
        <v>51</v>
      </c>
      <c r="D18" s="113" t="s">
        <v>35</v>
      </c>
      <c r="E18" s="113" t="s">
        <v>80</v>
      </c>
      <c r="F18" s="113" t="s">
        <v>81</v>
      </c>
      <c r="G18" s="113" t="s">
        <v>82</v>
      </c>
      <c r="H18" s="113"/>
      <c r="I18" s="113" t="s">
        <v>56</v>
      </c>
      <c r="J18" s="123">
        <v>15473887000</v>
      </c>
      <c r="K18" s="123">
        <v>15470949906</v>
      </c>
      <c r="L18" s="123"/>
      <c r="M18" s="123"/>
      <c r="N18" s="113" t="s">
        <v>83</v>
      </c>
      <c r="O18" s="77" t="s">
        <v>84</v>
      </c>
      <c r="P18" s="77" t="s">
        <v>85</v>
      </c>
      <c r="Q18" s="77" t="s">
        <v>86</v>
      </c>
      <c r="R18" s="86">
        <v>0</v>
      </c>
      <c r="S18" s="86">
        <v>0</v>
      </c>
      <c r="T18" s="77">
        <v>0</v>
      </c>
      <c r="U18" s="77">
        <v>34</v>
      </c>
      <c r="V18" s="77"/>
      <c r="W18" s="77"/>
      <c r="X18" s="77">
        <v>0</v>
      </c>
      <c r="Y18" s="77"/>
      <c r="Z18" s="77"/>
      <c r="AA18" s="77">
        <v>33</v>
      </c>
      <c r="AB18" s="77"/>
      <c r="AC18" s="77"/>
      <c r="AD18" s="77">
        <f>+_xlfn.IFS(Q18="Acumulado",S18+U18+X18+AA18,Q18="Capacidad",U18,Q18="Flujo",U18,Q18="Reducción",U18,Q18="Stock",U18)</f>
        <v>34</v>
      </c>
      <c r="AE18" s="77">
        <f t="shared" si="0"/>
        <v>0</v>
      </c>
      <c r="AF18" s="113" t="s">
        <v>60</v>
      </c>
    </row>
    <row r="19" spans="1:32" s="40" customFormat="1" ht="47.25" x14ac:dyDescent="0.25">
      <c r="A19" s="113"/>
      <c r="B19" s="113"/>
      <c r="C19" s="113"/>
      <c r="D19" s="113"/>
      <c r="E19" s="113"/>
      <c r="F19" s="113"/>
      <c r="G19" s="113"/>
      <c r="H19" s="113"/>
      <c r="I19" s="113"/>
      <c r="J19" s="123"/>
      <c r="K19" s="123"/>
      <c r="L19" s="123"/>
      <c r="M19" s="123"/>
      <c r="N19" s="113"/>
      <c r="O19" s="77" t="s">
        <v>87</v>
      </c>
      <c r="P19" s="77" t="s">
        <v>88</v>
      </c>
      <c r="Q19" s="77" t="s">
        <v>43</v>
      </c>
      <c r="R19" s="86">
        <v>0</v>
      </c>
      <c r="S19" s="77">
        <v>1</v>
      </c>
      <c r="T19" s="77">
        <v>1</v>
      </c>
      <c r="U19" s="77">
        <v>0</v>
      </c>
      <c r="V19" s="77"/>
      <c r="W19" s="77"/>
      <c r="X19" s="75">
        <v>0.5</v>
      </c>
      <c r="Y19" s="77"/>
      <c r="Z19" s="77"/>
      <c r="AA19" s="75">
        <v>0.5</v>
      </c>
      <c r="AB19" s="77"/>
      <c r="AC19" s="77"/>
      <c r="AD19" s="77">
        <f>+_xlfn.IFS(Q19="Acumulado",S19+U19+X19+AA19,Q19="Capacidad",U19,Q19="Flujo",U19,Q19="Reducción",U19,Q19="Stock",U19)</f>
        <v>2</v>
      </c>
      <c r="AE19" s="77">
        <f t="shared" si="0"/>
        <v>1</v>
      </c>
      <c r="AF19" s="113"/>
    </row>
    <row r="20" spans="1:32" s="40" customFormat="1" ht="31.5" x14ac:dyDescent="0.25">
      <c r="A20" s="111" t="s">
        <v>32</v>
      </c>
      <c r="B20" s="111" t="s">
        <v>33</v>
      </c>
      <c r="C20" s="111" t="s">
        <v>34</v>
      </c>
      <c r="D20" s="111" t="s">
        <v>35</v>
      </c>
      <c r="E20" s="111" t="s">
        <v>67</v>
      </c>
      <c r="F20" s="111" t="s">
        <v>89</v>
      </c>
      <c r="G20" s="111" t="s">
        <v>90</v>
      </c>
      <c r="H20" s="111" t="s">
        <v>91</v>
      </c>
      <c r="I20" s="111" t="s">
        <v>92</v>
      </c>
      <c r="J20" s="114">
        <v>32120927725</v>
      </c>
      <c r="K20" s="114">
        <v>31975526550</v>
      </c>
      <c r="L20" s="114"/>
      <c r="M20" s="114"/>
      <c r="N20" s="111" t="s">
        <v>93</v>
      </c>
      <c r="O20" s="77" t="s">
        <v>94</v>
      </c>
      <c r="P20" s="77" t="s">
        <v>94</v>
      </c>
      <c r="Q20" s="77" t="s">
        <v>43</v>
      </c>
      <c r="R20" s="77">
        <v>40</v>
      </c>
      <c r="S20" s="77">
        <v>717</v>
      </c>
      <c r="T20" s="77">
        <v>717</v>
      </c>
      <c r="U20" s="87">
        <v>1556</v>
      </c>
      <c r="V20" s="77"/>
      <c r="W20" s="77"/>
      <c r="X20" s="87">
        <v>1556</v>
      </c>
      <c r="Y20" s="77"/>
      <c r="Z20" s="77"/>
      <c r="AA20" s="87">
        <v>1556</v>
      </c>
      <c r="AB20" s="77"/>
      <c r="AC20" s="77"/>
      <c r="AD20" s="87">
        <v>5385</v>
      </c>
      <c r="AE20" s="77">
        <f t="shared" si="0"/>
        <v>717</v>
      </c>
      <c r="AF20" s="111" t="s">
        <v>95</v>
      </c>
    </row>
    <row r="21" spans="1:32" s="40" customFormat="1" ht="31.5" x14ac:dyDescent="0.25">
      <c r="A21" s="124"/>
      <c r="B21" s="124"/>
      <c r="C21" s="124"/>
      <c r="D21" s="124"/>
      <c r="E21" s="124"/>
      <c r="F21" s="124"/>
      <c r="G21" s="124"/>
      <c r="H21" s="124"/>
      <c r="I21" s="124"/>
      <c r="J21" s="115"/>
      <c r="K21" s="115"/>
      <c r="L21" s="115"/>
      <c r="M21" s="115"/>
      <c r="N21" s="124"/>
      <c r="O21" s="77" t="s">
        <v>96</v>
      </c>
      <c r="P21" s="77" t="s">
        <v>97</v>
      </c>
      <c r="Q21" s="77" t="s">
        <v>43</v>
      </c>
      <c r="R21" s="77">
        <v>0</v>
      </c>
      <c r="S21" s="77">
        <v>3</v>
      </c>
      <c r="T21" s="77">
        <v>3</v>
      </c>
      <c r="U21" s="77">
        <v>3</v>
      </c>
      <c r="V21" s="77"/>
      <c r="W21" s="77"/>
      <c r="X21" s="77">
        <v>3</v>
      </c>
      <c r="Y21" s="77"/>
      <c r="Z21" s="77"/>
      <c r="AA21" s="77">
        <v>3</v>
      </c>
      <c r="AB21" s="77"/>
      <c r="AC21" s="77"/>
      <c r="AD21" s="77">
        <f>+_xlfn.IFS(Q21="Acumulado",S21+U21+X21+AA21,Q21="Capacidad",U21,Q21="Flujo",U21,Q21="Reducción",U21,Q21="Stock",U21)</f>
        <v>12</v>
      </c>
      <c r="AE21" s="77">
        <f t="shared" si="0"/>
        <v>3</v>
      </c>
      <c r="AF21" s="124"/>
    </row>
    <row r="22" spans="1:32" s="40" customFormat="1" ht="31.5" x14ac:dyDescent="0.25">
      <c r="A22" s="124"/>
      <c r="B22" s="124"/>
      <c r="C22" s="124"/>
      <c r="D22" s="124"/>
      <c r="E22" s="124"/>
      <c r="F22" s="124"/>
      <c r="G22" s="124"/>
      <c r="H22" s="124"/>
      <c r="I22" s="124"/>
      <c r="J22" s="115"/>
      <c r="K22" s="115"/>
      <c r="L22" s="115"/>
      <c r="M22" s="115"/>
      <c r="N22" s="124"/>
      <c r="O22" s="77" t="s">
        <v>98</v>
      </c>
      <c r="P22" s="77" t="s">
        <v>99</v>
      </c>
      <c r="Q22" s="77" t="s">
        <v>43</v>
      </c>
      <c r="R22" s="77">
        <v>0</v>
      </c>
      <c r="S22" s="77">
        <v>3</v>
      </c>
      <c r="T22" s="77">
        <v>3</v>
      </c>
      <c r="U22" s="77">
        <v>3</v>
      </c>
      <c r="V22" s="77"/>
      <c r="W22" s="77"/>
      <c r="X22" s="77">
        <v>3</v>
      </c>
      <c r="Y22" s="77"/>
      <c r="Z22" s="77"/>
      <c r="AA22" s="77">
        <v>3</v>
      </c>
      <c r="AB22" s="77"/>
      <c r="AC22" s="77"/>
      <c r="AD22" s="77">
        <f>+_xlfn.IFS(Q22="Acumulado",S22+U22+X22+AA22,Q22="Capacidad",U22,Q22="Flujo",U22,Q22="Reducción",U22,Q22="Stock",U22)</f>
        <v>12</v>
      </c>
      <c r="AE22" s="77">
        <f t="shared" si="0"/>
        <v>3</v>
      </c>
      <c r="AF22" s="124"/>
    </row>
    <row r="23" spans="1:32" s="40" customFormat="1" ht="31.5" x14ac:dyDescent="0.25">
      <c r="A23" s="112"/>
      <c r="B23" s="112"/>
      <c r="C23" s="112"/>
      <c r="D23" s="112"/>
      <c r="E23" s="112"/>
      <c r="F23" s="112"/>
      <c r="G23" s="112"/>
      <c r="H23" s="112"/>
      <c r="I23" s="112"/>
      <c r="J23" s="116"/>
      <c r="K23" s="116"/>
      <c r="L23" s="116"/>
      <c r="M23" s="116"/>
      <c r="N23" s="112"/>
      <c r="O23" s="77" t="s">
        <v>100</v>
      </c>
      <c r="P23" s="77" t="s">
        <v>97</v>
      </c>
      <c r="Q23" s="77" t="s">
        <v>43</v>
      </c>
      <c r="R23" s="77">
        <v>0</v>
      </c>
      <c r="S23" s="77">
        <v>0</v>
      </c>
      <c r="T23" s="77">
        <v>0</v>
      </c>
      <c r="U23" s="77">
        <v>10</v>
      </c>
      <c r="V23" s="77"/>
      <c r="W23" s="77"/>
      <c r="X23" s="77">
        <v>10</v>
      </c>
      <c r="Y23" s="77"/>
      <c r="Z23" s="77"/>
      <c r="AA23" s="77">
        <v>10</v>
      </c>
      <c r="AB23" s="77"/>
      <c r="AC23" s="77"/>
      <c r="AD23" s="77">
        <f>+_xlfn.IFS(Q23="Acumulado",S23+U23+X23+AA23,Q23="Capacidad",U23,Q23="Flujo",U23,Q23="Reducción",U23,Q23="Stock",U23)</f>
        <v>30</v>
      </c>
      <c r="AE23" s="77">
        <f t="shared" si="0"/>
        <v>0</v>
      </c>
      <c r="AF23" s="112"/>
    </row>
    <row r="24" spans="1:32" s="40" customFormat="1" ht="48.95" customHeight="1" x14ac:dyDescent="0.25">
      <c r="A24" s="121" t="s">
        <v>32</v>
      </c>
      <c r="B24" s="121" t="s">
        <v>101</v>
      </c>
      <c r="C24" s="121" t="s">
        <v>34</v>
      </c>
      <c r="D24" s="121" t="s">
        <v>35</v>
      </c>
      <c r="E24" s="121" t="s">
        <v>36</v>
      </c>
      <c r="F24" s="121" t="s">
        <v>102</v>
      </c>
      <c r="G24" s="121" t="s">
        <v>103</v>
      </c>
      <c r="H24" s="121" t="s">
        <v>104</v>
      </c>
      <c r="I24" s="121" t="s">
        <v>105</v>
      </c>
      <c r="J24" s="121"/>
      <c r="K24" s="121"/>
      <c r="L24" s="121"/>
      <c r="M24" s="121"/>
      <c r="N24" s="121"/>
      <c r="O24" s="98" t="s">
        <v>106</v>
      </c>
      <c r="P24" s="98" t="s">
        <v>107</v>
      </c>
      <c r="Q24" s="98" t="s">
        <v>43</v>
      </c>
      <c r="R24" s="88">
        <v>0</v>
      </c>
      <c r="S24" s="88">
        <v>1</v>
      </c>
      <c r="T24" s="88">
        <v>1</v>
      </c>
      <c r="U24" s="88">
        <v>0</v>
      </c>
      <c r="V24" s="98"/>
      <c r="W24" s="98"/>
      <c r="X24" s="88">
        <v>0</v>
      </c>
      <c r="Y24" s="98"/>
      <c r="Z24" s="98"/>
      <c r="AA24" s="88">
        <v>0</v>
      </c>
      <c r="AB24" s="98"/>
      <c r="AC24" s="98"/>
      <c r="AD24" s="89">
        <v>1</v>
      </c>
      <c r="AE24" s="89">
        <f t="shared" si="0"/>
        <v>1</v>
      </c>
      <c r="AF24" s="121" t="s">
        <v>108</v>
      </c>
    </row>
    <row r="25" spans="1:32" s="40" customFormat="1" ht="41.1" customHeight="1" x14ac:dyDescent="0.25">
      <c r="A25" s="119"/>
      <c r="B25" s="119"/>
      <c r="C25" s="119"/>
      <c r="D25" s="119"/>
      <c r="E25" s="119"/>
      <c r="F25" s="119"/>
      <c r="G25" s="119"/>
      <c r="H25" s="119"/>
      <c r="I25" s="119"/>
      <c r="J25" s="119"/>
      <c r="K25" s="119"/>
      <c r="L25" s="119"/>
      <c r="M25" s="119"/>
      <c r="N25" s="119"/>
      <c r="O25" s="98" t="s">
        <v>109</v>
      </c>
      <c r="P25" s="98" t="s">
        <v>110</v>
      </c>
      <c r="Q25" s="98" t="s">
        <v>86</v>
      </c>
      <c r="R25" s="98">
        <v>0</v>
      </c>
      <c r="S25" s="98">
        <v>1</v>
      </c>
      <c r="T25" s="98">
        <v>1</v>
      </c>
      <c r="U25" s="98">
        <v>0</v>
      </c>
      <c r="V25" s="98"/>
      <c r="W25" s="98"/>
      <c r="X25" s="98">
        <v>0</v>
      </c>
      <c r="Y25" s="98"/>
      <c r="Z25" s="98"/>
      <c r="AA25" s="98">
        <v>0</v>
      </c>
      <c r="AB25" s="98"/>
      <c r="AC25" s="98"/>
      <c r="AD25" s="90">
        <f>+_xlfn.IFS(Q25="Acumulado",S25+U25+X25+AA25,Q25="Capacidad",S25,Q25="Flujo",S25,Q25="Reducción",S25,Q25="Stock",S25)</f>
        <v>1</v>
      </c>
      <c r="AE25" s="98">
        <f t="shared" si="0"/>
        <v>1</v>
      </c>
      <c r="AF25" s="119"/>
    </row>
    <row r="26" spans="1:32" s="40" customFormat="1" ht="34.5" customHeight="1" x14ac:dyDescent="0.25">
      <c r="A26" s="119"/>
      <c r="B26" s="119"/>
      <c r="C26" s="119"/>
      <c r="D26" s="119"/>
      <c r="E26" s="119"/>
      <c r="F26" s="119"/>
      <c r="G26" s="119"/>
      <c r="H26" s="119"/>
      <c r="I26" s="119"/>
      <c r="J26" s="119"/>
      <c r="K26" s="119"/>
      <c r="L26" s="119"/>
      <c r="M26" s="119"/>
      <c r="N26" s="119"/>
      <c r="O26" s="121" t="s">
        <v>111</v>
      </c>
      <c r="P26" s="98" t="s">
        <v>112</v>
      </c>
      <c r="Q26" s="98" t="s">
        <v>43</v>
      </c>
      <c r="R26" s="98">
        <v>0</v>
      </c>
      <c r="S26" s="90">
        <v>300000</v>
      </c>
      <c r="T26" s="90">
        <f>17885+14471+15027+13543+12160+11044+40759+91944+66928+90424+78329+89240+131937</f>
        <v>673691</v>
      </c>
      <c r="U26" s="90">
        <v>624000</v>
      </c>
      <c r="V26" s="98"/>
      <c r="W26" s="98"/>
      <c r="X26" s="90">
        <v>698880</v>
      </c>
      <c r="Y26" s="98"/>
      <c r="Z26" s="98"/>
      <c r="AA26" s="90">
        <v>775757</v>
      </c>
      <c r="AB26" s="98"/>
      <c r="AC26" s="98"/>
      <c r="AD26" s="90">
        <v>2398637</v>
      </c>
      <c r="AE26" s="90">
        <f t="shared" si="0"/>
        <v>673691</v>
      </c>
      <c r="AF26" s="119"/>
    </row>
    <row r="27" spans="1:32" s="40" customFormat="1" ht="62.45" customHeight="1" x14ac:dyDescent="0.25">
      <c r="A27" s="119"/>
      <c r="B27" s="119"/>
      <c r="C27" s="119"/>
      <c r="D27" s="119"/>
      <c r="E27" s="119"/>
      <c r="F27" s="119"/>
      <c r="G27" s="119"/>
      <c r="H27" s="119"/>
      <c r="I27" s="119"/>
      <c r="J27" s="119"/>
      <c r="K27" s="119"/>
      <c r="L27" s="119"/>
      <c r="M27" s="119"/>
      <c r="N27" s="119"/>
      <c r="O27" s="122"/>
      <c r="P27" s="98" t="s">
        <v>113</v>
      </c>
      <c r="Q27" s="98" t="s">
        <v>43</v>
      </c>
      <c r="R27" s="98">
        <v>0</v>
      </c>
      <c r="S27" s="90">
        <v>40000</v>
      </c>
      <c r="T27" s="90">
        <v>13777</v>
      </c>
      <c r="U27" s="90">
        <v>500000</v>
      </c>
      <c r="V27" s="98"/>
      <c r="W27" s="98"/>
      <c r="X27" s="90">
        <v>560000</v>
      </c>
      <c r="Y27" s="98"/>
      <c r="Z27" s="98"/>
      <c r="AA27" s="90">
        <v>621600</v>
      </c>
      <c r="AB27" s="98"/>
      <c r="AC27" s="98"/>
      <c r="AD27" s="90">
        <v>1721600</v>
      </c>
      <c r="AE27" s="90">
        <f t="shared" si="0"/>
        <v>13777</v>
      </c>
      <c r="AF27" s="119"/>
    </row>
    <row r="28" spans="1:32" s="40" customFormat="1" ht="42.6" customHeight="1" x14ac:dyDescent="0.25">
      <c r="A28" s="119"/>
      <c r="B28" s="119"/>
      <c r="C28" s="119"/>
      <c r="D28" s="119"/>
      <c r="E28" s="119"/>
      <c r="F28" s="119"/>
      <c r="G28" s="119"/>
      <c r="H28" s="119"/>
      <c r="I28" s="119"/>
      <c r="J28" s="119"/>
      <c r="K28" s="119"/>
      <c r="L28" s="119"/>
      <c r="M28" s="119"/>
      <c r="N28" s="119"/>
      <c r="O28" s="98" t="s">
        <v>114</v>
      </c>
      <c r="P28" s="98" t="s">
        <v>115</v>
      </c>
      <c r="Q28" s="98" t="s">
        <v>86</v>
      </c>
      <c r="R28" s="98">
        <v>0</v>
      </c>
      <c r="S28" s="98">
        <v>1</v>
      </c>
      <c r="T28" s="98">
        <v>0</v>
      </c>
      <c r="U28" s="98">
        <v>0</v>
      </c>
      <c r="V28" s="98"/>
      <c r="W28" s="98"/>
      <c r="X28" s="98">
        <v>0</v>
      </c>
      <c r="Y28" s="98"/>
      <c r="Z28" s="98"/>
      <c r="AA28" s="98">
        <v>0</v>
      </c>
      <c r="AB28" s="98"/>
      <c r="AC28" s="98"/>
      <c r="AD28" s="90">
        <f>+_xlfn.IFS(Q28="Acumulado",S28+U28+X28+AA28,Q28="Capacidad",S28,Q28="Flujo",S28,Q28="Reducción",S28,Q28="Stock",S28)</f>
        <v>1</v>
      </c>
      <c r="AE28" s="98">
        <f t="shared" si="0"/>
        <v>0</v>
      </c>
      <c r="AF28" s="119"/>
    </row>
    <row r="29" spans="1:32" s="40" customFormat="1" ht="42.6" customHeight="1" x14ac:dyDescent="0.25">
      <c r="A29" s="119"/>
      <c r="B29" s="119"/>
      <c r="C29" s="119"/>
      <c r="D29" s="119"/>
      <c r="E29" s="119"/>
      <c r="F29" s="119"/>
      <c r="G29" s="119"/>
      <c r="H29" s="119"/>
      <c r="I29" s="119"/>
      <c r="J29" s="119"/>
      <c r="K29" s="119"/>
      <c r="L29" s="119"/>
      <c r="M29" s="119"/>
      <c r="N29" s="119"/>
      <c r="O29" s="98" t="s">
        <v>116</v>
      </c>
      <c r="P29" s="98" t="s">
        <v>117</v>
      </c>
      <c r="Q29" s="98" t="s">
        <v>79</v>
      </c>
      <c r="R29" s="90">
        <v>1337</v>
      </c>
      <c r="S29" s="90">
        <v>1290</v>
      </c>
      <c r="T29" s="90">
        <v>1283</v>
      </c>
      <c r="U29" s="90">
        <v>1410</v>
      </c>
      <c r="V29" s="98"/>
      <c r="W29" s="98"/>
      <c r="X29" s="90">
        <v>1530</v>
      </c>
      <c r="Y29" s="98"/>
      <c r="Z29" s="98"/>
      <c r="AA29" s="90">
        <v>1650</v>
      </c>
      <c r="AB29" s="98"/>
      <c r="AC29" s="98"/>
      <c r="AD29" s="90">
        <f t="shared" ref="AD29:AD36" si="1">+_xlfn.IFS(Q29="Acumulado",S29+U29+X29+AA29,Q29="Capacidad",AA29,Q29="Flujo",AA29,Q29="Reducción",AA29,Q29="Stock",AA29)</f>
        <v>1650</v>
      </c>
      <c r="AE29" s="90">
        <f t="shared" si="0"/>
        <v>1283</v>
      </c>
      <c r="AF29" s="119"/>
    </row>
    <row r="30" spans="1:32" s="40" customFormat="1" ht="42.6" customHeight="1" x14ac:dyDescent="0.25">
      <c r="A30" s="119"/>
      <c r="B30" s="119"/>
      <c r="C30" s="119"/>
      <c r="D30" s="119"/>
      <c r="E30" s="119"/>
      <c r="F30" s="119"/>
      <c r="G30" s="119"/>
      <c r="H30" s="119"/>
      <c r="I30" s="119"/>
      <c r="J30" s="119"/>
      <c r="K30" s="119"/>
      <c r="L30" s="119"/>
      <c r="M30" s="119"/>
      <c r="N30" s="119"/>
      <c r="O30" s="98" t="s">
        <v>118</v>
      </c>
      <c r="P30" s="98" t="s">
        <v>119</v>
      </c>
      <c r="Q30" s="98" t="s">
        <v>43</v>
      </c>
      <c r="R30" s="90">
        <v>0</v>
      </c>
      <c r="S30" s="90">
        <v>0</v>
      </c>
      <c r="T30" s="90">
        <v>0</v>
      </c>
      <c r="U30" s="90">
        <v>0</v>
      </c>
      <c r="V30" s="98"/>
      <c r="W30" s="98"/>
      <c r="X30" s="90">
        <v>1</v>
      </c>
      <c r="Y30" s="98"/>
      <c r="Z30" s="98"/>
      <c r="AA30" s="90">
        <v>0</v>
      </c>
      <c r="AB30" s="98"/>
      <c r="AC30" s="98"/>
      <c r="AD30" s="90">
        <f t="shared" si="1"/>
        <v>1</v>
      </c>
      <c r="AE30" s="90">
        <f t="shared" si="0"/>
        <v>0</v>
      </c>
      <c r="AF30" s="119"/>
    </row>
    <row r="31" spans="1:32" s="40" customFormat="1" ht="42.6" customHeight="1" x14ac:dyDescent="0.25">
      <c r="A31" s="119"/>
      <c r="B31" s="119"/>
      <c r="C31" s="119"/>
      <c r="D31" s="119"/>
      <c r="E31" s="119"/>
      <c r="F31" s="119"/>
      <c r="G31" s="119"/>
      <c r="H31" s="119"/>
      <c r="I31" s="119"/>
      <c r="J31" s="119"/>
      <c r="K31" s="119"/>
      <c r="L31" s="119"/>
      <c r="M31" s="119"/>
      <c r="N31" s="119"/>
      <c r="O31" s="98" t="s">
        <v>120</v>
      </c>
      <c r="P31" s="98" t="s">
        <v>121</v>
      </c>
      <c r="Q31" s="98" t="s">
        <v>43</v>
      </c>
      <c r="R31" s="90">
        <v>0</v>
      </c>
      <c r="S31" s="90">
        <v>0</v>
      </c>
      <c r="T31" s="90">
        <v>0</v>
      </c>
      <c r="U31" s="90">
        <v>7</v>
      </c>
      <c r="V31" s="98"/>
      <c r="W31" s="98"/>
      <c r="X31" s="90">
        <v>0</v>
      </c>
      <c r="Y31" s="98"/>
      <c r="Z31" s="98"/>
      <c r="AA31" s="90">
        <v>0</v>
      </c>
      <c r="AB31" s="98"/>
      <c r="AC31" s="98"/>
      <c r="AD31" s="90">
        <f t="shared" si="1"/>
        <v>7</v>
      </c>
      <c r="AE31" s="90">
        <f t="shared" si="0"/>
        <v>0</v>
      </c>
      <c r="AF31" s="119"/>
    </row>
    <row r="32" spans="1:32" s="40" customFormat="1" ht="42.6" customHeight="1" x14ac:dyDescent="0.25">
      <c r="A32" s="119"/>
      <c r="B32" s="119"/>
      <c r="C32" s="119"/>
      <c r="D32" s="119"/>
      <c r="E32" s="119"/>
      <c r="F32" s="119"/>
      <c r="G32" s="119"/>
      <c r="H32" s="119"/>
      <c r="I32" s="119"/>
      <c r="J32" s="119"/>
      <c r="K32" s="119"/>
      <c r="L32" s="119"/>
      <c r="M32" s="119"/>
      <c r="N32" s="119"/>
      <c r="O32" s="98" t="s">
        <v>122</v>
      </c>
      <c r="P32" s="98" t="s">
        <v>123</v>
      </c>
      <c r="Q32" s="98" t="s">
        <v>43</v>
      </c>
      <c r="R32" s="90">
        <v>0</v>
      </c>
      <c r="S32" s="90">
        <v>0</v>
      </c>
      <c r="T32" s="90">
        <v>0</v>
      </c>
      <c r="U32" s="90">
        <v>20</v>
      </c>
      <c r="V32" s="98"/>
      <c r="W32" s="98"/>
      <c r="X32" s="90">
        <v>0</v>
      </c>
      <c r="Y32" s="98"/>
      <c r="Z32" s="98"/>
      <c r="AA32" s="90">
        <v>0</v>
      </c>
      <c r="AB32" s="98"/>
      <c r="AC32" s="98"/>
      <c r="AD32" s="90">
        <f t="shared" si="1"/>
        <v>20</v>
      </c>
      <c r="AE32" s="90">
        <f t="shared" si="0"/>
        <v>0</v>
      </c>
      <c r="AF32" s="119"/>
    </row>
    <row r="33" spans="1:32" s="40" customFormat="1" ht="42.6" customHeight="1" x14ac:dyDescent="0.25">
      <c r="A33" s="119"/>
      <c r="B33" s="119"/>
      <c r="C33" s="119"/>
      <c r="D33" s="119"/>
      <c r="E33" s="119"/>
      <c r="F33" s="119"/>
      <c r="G33" s="119"/>
      <c r="H33" s="119"/>
      <c r="I33" s="119"/>
      <c r="J33" s="119"/>
      <c r="K33" s="119"/>
      <c r="L33" s="119"/>
      <c r="M33" s="119"/>
      <c r="N33" s="119"/>
      <c r="O33" s="98" t="s">
        <v>124</v>
      </c>
      <c r="P33" s="98" t="s">
        <v>125</v>
      </c>
      <c r="Q33" s="98" t="s">
        <v>43</v>
      </c>
      <c r="R33" s="90">
        <v>0</v>
      </c>
      <c r="S33" s="90">
        <v>0</v>
      </c>
      <c r="T33" s="90">
        <v>0</v>
      </c>
      <c r="U33" s="90">
        <v>150</v>
      </c>
      <c r="V33" s="98"/>
      <c r="W33" s="98"/>
      <c r="X33" s="90">
        <v>0</v>
      </c>
      <c r="Y33" s="98"/>
      <c r="Z33" s="98"/>
      <c r="AA33" s="90">
        <v>0</v>
      </c>
      <c r="AB33" s="98"/>
      <c r="AC33" s="98"/>
      <c r="AD33" s="90">
        <f t="shared" si="1"/>
        <v>150</v>
      </c>
      <c r="AE33" s="90">
        <f t="shared" si="0"/>
        <v>0</v>
      </c>
      <c r="AF33" s="119"/>
    </row>
    <row r="34" spans="1:32" s="40" customFormat="1" ht="42.6" customHeight="1" x14ac:dyDescent="0.25">
      <c r="A34" s="119"/>
      <c r="B34" s="119"/>
      <c r="C34" s="119"/>
      <c r="D34" s="119"/>
      <c r="E34" s="119"/>
      <c r="F34" s="119"/>
      <c r="G34" s="119"/>
      <c r="H34" s="119"/>
      <c r="I34" s="119"/>
      <c r="J34" s="119"/>
      <c r="K34" s="119"/>
      <c r="L34" s="119"/>
      <c r="M34" s="119"/>
      <c r="N34" s="119"/>
      <c r="O34" s="98" t="s">
        <v>126</v>
      </c>
      <c r="P34" s="98" t="s">
        <v>127</v>
      </c>
      <c r="Q34" s="98" t="s">
        <v>86</v>
      </c>
      <c r="R34" s="89">
        <v>0</v>
      </c>
      <c r="S34" s="89">
        <v>0</v>
      </c>
      <c r="T34" s="89">
        <v>0</v>
      </c>
      <c r="U34" s="89">
        <v>1</v>
      </c>
      <c r="V34" s="89"/>
      <c r="W34" s="89"/>
      <c r="X34" s="89">
        <v>1</v>
      </c>
      <c r="Y34" s="89"/>
      <c r="Z34" s="89"/>
      <c r="AA34" s="89">
        <v>1</v>
      </c>
      <c r="AB34" s="89"/>
      <c r="AC34" s="89"/>
      <c r="AD34" s="89">
        <f t="shared" si="1"/>
        <v>1</v>
      </c>
      <c r="AE34" s="89">
        <f t="shared" si="0"/>
        <v>0</v>
      </c>
      <c r="AF34" s="119"/>
    </row>
    <row r="35" spans="1:32" s="40" customFormat="1" ht="42.6" customHeight="1" x14ac:dyDescent="0.25">
      <c r="A35" s="122"/>
      <c r="B35" s="122"/>
      <c r="C35" s="122"/>
      <c r="D35" s="122"/>
      <c r="E35" s="122"/>
      <c r="F35" s="122"/>
      <c r="G35" s="122"/>
      <c r="H35" s="122"/>
      <c r="I35" s="122"/>
      <c r="J35" s="122"/>
      <c r="K35" s="122"/>
      <c r="L35" s="122"/>
      <c r="M35" s="122"/>
      <c r="N35" s="122"/>
      <c r="O35" s="98" t="s">
        <v>128</v>
      </c>
      <c r="P35" s="98" t="s">
        <v>129</v>
      </c>
      <c r="Q35" s="98" t="s">
        <v>86</v>
      </c>
      <c r="R35" s="89">
        <v>0</v>
      </c>
      <c r="S35" s="89">
        <v>0</v>
      </c>
      <c r="T35" s="89">
        <v>0</v>
      </c>
      <c r="U35" s="89">
        <v>1</v>
      </c>
      <c r="V35" s="89"/>
      <c r="W35" s="89"/>
      <c r="X35" s="89">
        <v>1</v>
      </c>
      <c r="Y35" s="89"/>
      <c r="Z35" s="89"/>
      <c r="AA35" s="89">
        <v>1</v>
      </c>
      <c r="AB35" s="89"/>
      <c r="AC35" s="89"/>
      <c r="AD35" s="89">
        <f t="shared" si="1"/>
        <v>1</v>
      </c>
      <c r="AE35" s="89">
        <f t="shared" si="0"/>
        <v>0</v>
      </c>
      <c r="AF35" s="122"/>
    </row>
    <row r="36" spans="1:32" s="80" customFormat="1" ht="76.5" customHeight="1" x14ac:dyDescent="0.25">
      <c r="A36" s="77" t="s">
        <v>32</v>
      </c>
      <c r="B36" s="77" t="s">
        <v>130</v>
      </c>
      <c r="C36" s="77" t="s">
        <v>34</v>
      </c>
      <c r="D36" s="77" t="s">
        <v>35</v>
      </c>
      <c r="E36" s="77" t="s">
        <v>36</v>
      </c>
      <c r="F36" s="77" t="s">
        <v>131</v>
      </c>
      <c r="G36" s="77" t="s">
        <v>132</v>
      </c>
      <c r="H36" s="77"/>
      <c r="I36" s="77" t="s">
        <v>105</v>
      </c>
      <c r="J36" s="77"/>
      <c r="K36" s="77"/>
      <c r="L36" s="77"/>
      <c r="M36" s="77"/>
      <c r="N36" s="77"/>
      <c r="O36" s="77" t="s">
        <v>133</v>
      </c>
      <c r="P36" s="77" t="s">
        <v>134</v>
      </c>
      <c r="Q36" s="77" t="s">
        <v>135</v>
      </c>
      <c r="R36" s="91">
        <v>0</v>
      </c>
      <c r="S36" s="91">
        <v>1</v>
      </c>
      <c r="T36" s="91">
        <v>1</v>
      </c>
      <c r="U36" s="91">
        <v>1</v>
      </c>
      <c r="V36" s="77"/>
      <c r="W36" s="77"/>
      <c r="X36" s="91">
        <v>1</v>
      </c>
      <c r="Y36" s="77"/>
      <c r="Z36" s="77"/>
      <c r="AA36" s="91">
        <v>1</v>
      </c>
      <c r="AB36" s="77"/>
      <c r="AC36" s="77"/>
      <c r="AD36" s="91">
        <f t="shared" si="1"/>
        <v>1</v>
      </c>
      <c r="AE36" s="91">
        <f t="shared" si="0"/>
        <v>1</v>
      </c>
      <c r="AF36" s="77" t="s">
        <v>136</v>
      </c>
    </row>
    <row r="37" spans="1:32" s="40" customFormat="1" ht="63" x14ac:dyDescent="0.25">
      <c r="A37" s="77" t="s">
        <v>32</v>
      </c>
      <c r="B37" s="77" t="s">
        <v>33</v>
      </c>
      <c r="C37" s="77" t="s">
        <v>34</v>
      </c>
      <c r="D37" s="77" t="s">
        <v>35</v>
      </c>
      <c r="E37" s="77" t="s">
        <v>67</v>
      </c>
      <c r="F37" s="77" t="s">
        <v>137</v>
      </c>
      <c r="G37" s="77" t="s">
        <v>138</v>
      </c>
      <c r="H37" s="77" t="s">
        <v>104</v>
      </c>
      <c r="I37" s="77" t="s">
        <v>105</v>
      </c>
      <c r="J37" s="106"/>
      <c r="K37" s="106"/>
      <c r="L37" s="106"/>
      <c r="M37" s="106"/>
      <c r="N37" s="77"/>
      <c r="O37" s="77" t="s">
        <v>139</v>
      </c>
      <c r="P37" s="77" t="s">
        <v>140</v>
      </c>
      <c r="Q37" s="77" t="s">
        <v>43</v>
      </c>
      <c r="R37" s="77">
        <v>9</v>
      </c>
      <c r="S37" s="77">
        <v>12</v>
      </c>
      <c r="T37" s="77">
        <v>9</v>
      </c>
      <c r="U37" s="77">
        <v>12</v>
      </c>
      <c r="V37" s="77"/>
      <c r="W37" s="77"/>
      <c r="X37" s="77">
        <v>12</v>
      </c>
      <c r="Y37" s="77"/>
      <c r="Z37" s="77"/>
      <c r="AA37" s="77">
        <v>12</v>
      </c>
      <c r="AB37" s="77"/>
      <c r="AC37" s="77"/>
      <c r="AD37" s="77">
        <v>48</v>
      </c>
      <c r="AE37" s="77">
        <f t="shared" si="0"/>
        <v>9</v>
      </c>
      <c r="AF37" s="77" t="s">
        <v>95</v>
      </c>
    </row>
    <row r="38" spans="1:32" s="40" customFormat="1" ht="31.5" x14ac:dyDescent="0.25">
      <c r="A38" s="128" t="s">
        <v>32</v>
      </c>
      <c r="B38" s="128" t="s">
        <v>33</v>
      </c>
      <c r="C38" s="128" t="s">
        <v>34</v>
      </c>
      <c r="D38" s="128" t="s">
        <v>35</v>
      </c>
      <c r="E38" s="128" t="s">
        <v>141</v>
      </c>
      <c r="F38" s="128" t="s">
        <v>142</v>
      </c>
      <c r="G38" s="128" t="s">
        <v>143</v>
      </c>
      <c r="H38" s="128" t="s">
        <v>104</v>
      </c>
      <c r="I38" s="128" t="s">
        <v>105</v>
      </c>
      <c r="J38" s="128"/>
      <c r="K38" s="128"/>
      <c r="L38" s="128"/>
      <c r="M38" s="128"/>
      <c r="N38" s="128"/>
      <c r="O38" s="98" t="s">
        <v>144</v>
      </c>
      <c r="P38" s="98" t="s">
        <v>145</v>
      </c>
      <c r="Q38" s="98" t="s">
        <v>43</v>
      </c>
      <c r="R38" s="98">
        <v>680</v>
      </c>
      <c r="S38" s="98">
        <v>100</v>
      </c>
      <c r="T38" s="98">
        <v>98</v>
      </c>
      <c r="U38" s="98">
        <v>200</v>
      </c>
      <c r="V38" s="98"/>
      <c r="W38" s="98"/>
      <c r="X38" s="98">
        <v>200</v>
      </c>
      <c r="Y38" s="98"/>
      <c r="Z38" s="98"/>
      <c r="AA38" s="98">
        <v>200</v>
      </c>
      <c r="AB38" s="98"/>
      <c r="AC38" s="98"/>
      <c r="AD38" s="90">
        <v>700</v>
      </c>
      <c r="AE38" s="98">
        <f t="shared" si="0"/>
        <v>98</v>
      </c>
      <c r="AF38" s="128" t="s">
        <v>146</v>
      </c>
    </row>
    <row r="39" spans="1:32" s="40" customFormat="1" x14ac:dyDescent="0.25">
      <c r="A39" s="128"/>
      <c r="B39" s="128"/>
      <c r="C39" s="128"/>
      <c r="D39" s="128"/>
      <c r="E39" s="128"/>
      <c r="F39" s="128"/>
      <c r="G39" s="128"/>
      <c r="H39" s="128"/>
      <c r="I39" s="128"/>
      <c r="J39" s="128"/>
      <c r="K39" s="128"/>
      <c r="L39" s="128"/>
      <c r="M39" s="128"/>
      <c r="N39" s="128"/>
      <c r="O39" s="98" t="s">
        <v>147</v>
      </c>
      <c r="P39" s="98" t="s">
        <v>148</v>
      </c>
      <c r="Q39" s="98" t="s">
        <v>43</v>
      </c>
      <c r="R39" s="98">
        <v>39</v>
      </c>
      <c r="S39" s="98">
        <v>10</v>
      </c>
      <c r="T39" s="98">
        <v>35</v>
      </c>
      <c r="U39" s="98">
        <v>10</v>
      </c>
      <c r="V39" s="98"/>
      <c r="W39" s="98"/>
      <c r="X39" s="98">
        <v>10</v>
      </c>
      <c r="Y39" s="98"/>
      <c r="Z39" s="98"/>
      <c r="AA39" s="98">
        <v>10</v>
      </c>
      <c r="AB39" s="98"/>
      <c r="AC39" s="98"/>
      <c r="AD39" s="90">
        <f>+_xlfn.IFS(Q39="Acumulado",S39+U39+X39+AA39,Q39="Capacidad",AA39,Q39="Flujo",AA39,Q39="Reducción",AA39,Q39="Stock",AA39)</f>
        <v>40</v>
      </c>
      <c r="AE39" s="98">
        <f t="shared" si="0"/>
        <v>35</v>
      </c>
      <c r="AF39" s="128"/>
    </row>
    <row r="40" spans="1:32" s="40" customFormat="1" ht="31.5" x14ac:dyDescent="0.25">
      <c r="A40" s="128"/>
      <c r="B40" s="128"/>
      <c r="C40" s="128"/>
      <c r="D40" s="128"/>
      <c r="E40" s="128"/>
      <c r="F40" s="128"/>
      <c r="G40" s="128"/>
      <c r="H40" s="128"/>
      <c r="I40" s="128"/>
      <c r="J40" s="128"/>
      <c r="K40" s="128"/>
      <c r="L40" s="128"/>
      <c r="M40" s="128"/>
      <c r="N40" s="128"/>
      <c r="O40" s="98" t="s">
        <v>149</v>
      </c>
      <c r="P40" s="98" t="s">
        <v>150</v>
      </c>
      <c r="Q40" s="98" t="s">
        <v>43</v>
      </c>
      <c r="R40" s="98">
        <v>2</v>
      </c>
      <c r="S40" s="98">
        <v>2</v>
      </c>
      <c r="T40" s="98">
        <v>2</v>
      </c>
      <c r="U40" s="98">
        <v>4</v>
      </c>
      <c r="V40" s="98"/>
      <c r="W40" s="98"/>
      <c r="X40" s="98">
        <v>4</v>
      </c>
      <c r="Y40" s="98"/>
      <c r="Z40" s="98"/>
      <c r="AA40" s="98">
        <v>4</v>
      </c>
      <c r="AB40" s="98"/>
      <c r="AC40" s="98"/>
      <c r="AD40" s="90">
        <v>14</v>
      </c>
      <c r="AE40" s="98">
        <f t="shared" ref="AE40:AE65" si="2">+_xlfn.IFS(Q40="Acumulado",T40+V40+Y40+AB40,Q40="Capacidad",T40,Q40="Flujo",T40,Q40="Reducción",T40,Q40="Stock",T40)</f>
        <v>2</v>
      </c>
      <c r="AF40" s="128"/>
    </row>
    <row r="41" spans="1:32" s="40" customFormat="1" ht="63" x14ac:dyDescent="0.25">
      <c r="A41" s="128" t="s">
        <v>32</v>
      </c>
      <c r="B41" s="128" t="s">
        <v>33</v>
      </c>
      <c r="C41" s="128" t="s">
        <v>151</v>
      </c>
      <c r="D41" s="128" t="s">
        <v>35</v>
      </c>
      <c r="E41" s="128" t="s">
        <v>80</v>
      </c>
      <c r="F41" s="128" t="s">
        <v>152</v>
      </c>
      <c r="G41" s="128" t="s">
        <v>153</v>
      </c>
      <c r="H41" s="128" t="s">
        <v>104</v>
      </c>
      <c r="I41" s="128" t="s">
        <v>105</v>
      </c>
      <c r="J41" s="120">
        <v>53161000000</v>
      </c>
      <c r="K41" s="120">
        <v>53160019500</v>
      </c>
      <c r="L41" s="120"/>
      <c r="M41" s="120"/>
      <c r="N41" s="128" t="s">
        <v>154</v>
      </c>
      <c r="O41" s="98" t="s">
        <v>155</v>
      </c>
      <c r="P41" s="98" t="s">
        <v>156</v>
      </c>
      <c r="Q41" s="98" t="s">
        <v>43</v>
      </c>
      <c r="R41" s="90">
        <v>479935</v>
      </c>
      <c r="S41" s="90">
        <v>100000</v>
      </c>
      <c r="T41" s="90">
        <v>194569</v>
      </c>
      <c r="U41" s="90">
        <v>289708</v>
      </c>
      <c r="V41" s="98"/>
      <c r="W41" s="98"/>
      <c r="X41" s="90">
        <v>15904</v>
      </c>
      <c r="Y41" s="98"/>
      <c r="Z41" s="98"/>
      <c r="AA41" s="90" t="s">
        <v>157</v>
      </c>
      <c r="AB41" s="98"/>
      <c r="AC41" s="98"/>
      <c r="AD41" s="90">
        <v>424720</v>
      </c>
      <c r="AE41" s="90">
        <f t="shared" si="2"/>
        <v>194569</v>
      </c>
      <c r="AF41" s="128" t="s">
        <v>158</v>
      </c>
    </row>
    <row r="42" spans="1:32" s="40" customFormat="1" ht="47.25" x14ac:dyDescent="0.25">
      <c r="A42" s="128"/>
      <c r="B42" s="128"/>
      <c r="C42" s="128"/>
      <c r="D42" s="128"/>
      <c r="E42" s="128"/>
      <c r="F42" s="128"/>
      <c r="G42" s="128"/>
      <c r="H42" s="128"/>
      <c r="I42" s="128"/>
      <c r="J42" s="120"/>
      <c r="K42" s="120"/>
      <c r="L42" s="120"/>
      <c r="M42" s="120"/>
      <c r="N42" s="128"/>
      <c r="O42" s="98" t="s">
        <v>155</v>
      </c>
      <c r="P42" s="98" t="s">
        <v>159</v>
      </c>
      <c r="Q42" s="98" t="s">
        <v>135</v>
      </c>
      <c r="R42" s="98">
        <v>4</v>
      </c>
      <c r="S42" s="98">
        <v>4</v>
      </c>
      <c r="T42" s="98">
        <v>4</v>
      </c>
      <c r="U42" s="98">
        <v>4</v>
      </c>
      <c r="V42" s="98"/>
      <c r="W42" s="98"/>
      <c r="X42" s="98">
        <v>4</v>
      </c>
      <c r="Y42" s="98"/>
      <c r="Z42" s="98"/>
      <c r="AA42" s="98">
        <v>4</v>
      </c>
      <c r="AB42" s="98"/>
      <c r="AC42" s="98"/>
      <c r="AD42" s="98">
        <f>+_xlfn.IFS(Q42="Acumulado",S42+U42+X42+AA42,Q42="Capacidad",AA42,Q42="Flujo",AA42,Q42="Reducción",AA42,Q42="Stock",AA42)</f>
        <v>4</v>
      </c>
      <c r="AE42" s="98">
        <f t="shared" si="2"/>
        <v>4</v>
      </c>
      <c r="AF42" s="128"/>
    </row>
    <row r="43" spans="1:32" s="40" customFormat="1" ht="47.25" x14ac:dyDescent="0.25">
      <c r="A43" s="128"/>
      <c r="B43" s="128"/>
      <c r="C43" s="128"/>
      <c r="D43" s="128"/>
      <c r="E43" s="128"/>
      <c r="F43" s="128"/>
      <c r="G43" s="128"/>
      <c r="H43" s="128"/>
      <c r="I43" s="128"/>
      <c r="J43" s="120"/>
      <c r="K43" s="120"/>
      <c r="L43" s="120"/>
      <c r="M43" s="120"/>
      <c r="N43" s="128"/>
      <c r="O43" s="98" t="s">
        <v>155</v>
      </c>
      <c r="P43" s="98" t="s">
        <v>160</v>
      </c>
      <c r="Q43" s="98" t="s">
        <v>43</v>
      </c>
      <c r="R43" s="90">
        <v>149437</v>
      </c>
      <c r="S43" s="90">
        <v>25000</v>
      </c>
      <c r="T43" s="90">
        <v>23215</v>
      </c>
      <c r="U43" s="90">
        <v>72427</v>
      </c>
      <c r="V43" s="98"/>
      <c r="W43" s="98"/>
      <c r="X43" s="90">
        <v>3976</v>
      </c>
      <c r="Y43" s="98"/>
      <c r="Z43" s="98"/>
      <c r="AA43" s="90">
        <v>4776</v>
      </c>
      <c r="AB43" s="98"/>
      <c r="AC43" s="98"/>
      <c r="AD43" s="90">
        <v>106179</v>
      </c>
      <c r="AE43" s="90">
        <f t="shared" si="2"/>
        <v>23215</v>
      </c>
      <c r="AF43" s="128"/>
    </row>
    <row r="44" spans="1:32" s="40" customFormat="1" ht="47.25" x14ac:dyDescent="0.25">
      <c r="A44" s="128"/>
      <c r="B44" s="128"/>
      <c r="C44" s="128"/>
      <c r="D44" s="128"/>
      <c r="E44" s="128"/>
      <c r="F44" s="128"/>
      <c r="G44" s="128"/>
      <c r="H44" s="128"/>
      <c r="I44" s="128"/>
      <c r="J44" s="120"/>
      <c r="K44" s="120"/>
      <c r="L44" s="120"/>
      <c r="M44" s="120"/>
      <c r="N44" s="128"/>
      <c r="O44" s="98" t="s">
        <v>155</v>
      </c>
      <c r="P44" s="98" t="s">
        <v>161</v>
      </c>
      <c r="Q44" s="98" t="s">
        <v>43</v>
      </c>
      <c r="R44" s="90">
        <v>9239</v>
      </c>
      <c r="S44" s="90">
        <v>9000</v>
      </c>
      <c r="T44" s="90">
        <v>9609</v>
      </c>
      <c r="U44" s="90">
        <v>5000</v>
      </c>
      <c r="V44" s="98"/>
      <c r="W44" s="98"/>
      <c r="X44" s="90">
        <v>0</v>
      </c>
      <c r="Y44" s="98"/>
      <c r="Z44" s="98"/>
      <c r="AA44" s="90">
        <v>0</v>
      </c>
      <c r="AB44" s="98"/>
      <c r="AC44" s="98"/>
      <c r="AD44" s="90">
        <v>14000</v>
      </c>
      <c r="AE44" s="90">
        <f t="shared" si="2"/>
        <v>9609</v>
      </c>
      <c r="AF44" s="128"/>
    </row>
    <row r="45" spans="1:32" s="40" customFormat="1" ht="47.25" x14ac:dyDescent="0.25">
      <c r="A45" s="128"/>
      <c r="B45" s="128"/>
      <c r="C45" s="128"/>
      <c r="D45" s="128"/>
      <c r="E45" s="128"/>
      <c r="F45" s="128"/>
      <c r="G45" s="128"/>
      <c r="H45" s="128"/>
      <c r="I45" s="128"/>
      <c r="J45" s="120"/>
      <c r="K45" s="120"/>
      <c r="L45" s="120"/>
      <c r="M45" s="120"/>
      <c r="N45" s="128"/>
      <c r="O45" s="98" t="s">
        <v>155</v>
      </c>
      <c r="P45" s="98" t="s">
        <v>162</v>
      </c>
      <c r="Q45" s="98" t="s">
        <v>86</v>
      </c>
      <c r="R45" s="88">
        <v>1</v>
      </c>
      <c r="S45" s="88">
        <v>1</v>
      </c>
      <c r="T45" s="88">
        <v>1</v>
      </c>
      <c r="U45" s="88">
        <v>1</v>
      </c>
      <c r="V45" s="98"/>
      <c r="W45" s="98"/>
      <c r="X45" s="88">
        <v>1</v>
      </c>
      <c r="Y45" s="98"/>
      <c r="Z45" s="98"/>
      <c r="AA45" s="88">
        <v>1</v>
      </c>
      <c r="AB45" s="98"/>
      <c r="AC45" s="98"/>
      <c r="AD45" s="89">
        <f>+_xlfn.IFS(Q45="Acumulado",S45+U45+X45+AA45,Q45="Capacidad",AA45,Q45="Flujo",AA45,Q45="Reducción",AA45,Q45="Stock",AA45)</f>
        <v>1</v>
      </c>
      <c r="AE45" s="89">
        <f t="shared" si="2"/>
        <v>1</v>
      </c>
      <c r="AF45" s="128"/>
    </row>
    <row r="46" spans="1:32" s="40" customFormat="1" ht="47.25" x14ac:dyDescent="0.25">
      <c r="A46" s="128"/>
      <c r="B46" s="128"/>
      <c r="C46" s="128"/>
      <c r="D46" s="128"/>
      <c r="E46" s="128"/>
      <c r="F46" s="128"/>
      <c r="G46" s="128"/>
      <c r="H46" s="128"/>
      <c r="I46" s="128"/>
      <c r="J46" s="120"/>
      <c r="K46" s="120"/>
      <c r="L46" s="120"/>
      <c r="M46" s="120"/>
      <c r="N46" s="128"/>
      <c r="O46" s="98" t="s">
        <v>163</v>
      </c>
      <c r="P46" s="98" t="s">
        <v>164</v>
      </c>
      <c r="Q46" s="98" t="s">
        <v>43</v>
      </c>
      <c r="R46" s="90">
        <v>7701</v>
      </c>
      <c r="S46" s="90">
        <v>9000</v>
      </c>
      <c r="T46" s="90">
        <v>9474</v>
      </c>
      <c r="U46" s="90">
        <v>5000</v>
      </c>
      <c r="V46" s="98"/>
      <c r="W46" s="98"/>
      <c r="X46" s="90">
        <v>5000</v>
      </c>
      <c r="Y46" s="98"/>
      <c r="Z46" s="98"/>
      <c r="AA46" s="90">
        <v>5000</v>
      </c>
      <c r="AB46" s="98"/>
      <c r="AC46" s="98"/>
      <c r="AD46" s="90">
        <v>24000</v>
      </c>
      <c r="AE46" s="90">
        <f t="shared" si="2"/>
        <v>9474</v>
      </c>
      <c r="AF46" s="128"/>
    </row>
    <row r="47" spans="1:32" s="40" customFormat="1" ht="47.25" x14ac:dyDescent="0.25">
      <c r="A47" s="128"/>
      <c r="B47" s="128"/>
      <c r="C47" s="128"/>
      <c r="D47" s="128"/>
      <c r="E47" s="128"/>
      <c r="F47" s="128"/>
      <c r="G47" s="128"/>
      <c r="H47" s="128"/>
      <c r="I47" s="128"/>
      <c r="J47" s="120"/>
      <c r="K47" s="120"/>
      <c r="L47" s="120"/>
      <c r="M47" s="120"/>
      <c r="N47" s="128"/>
      <c r="O47" s="98" t="s">
        <v>163</v>
      </c>
      <c r="P47" s="98" t="s">
        <v>165</v>
      </c>
      <c r="Q47" s="98" t="s">
        <v>43</v>
      </c>
      <c r="R47" s="98">
        <v>1</v>
      </c>
      <c r="S47" s="98">
        <v>1</v>
      </c>
      <c r="T47" s="98">
        <v>1</v>
      </c>
      <c r="U47" s="98">
        <v>1</v>
      </c>
      <c r="V47" s="98"/>
      <c r="W47" s="98"/>
      <c r="X47" s="98">
        <v>1</v>
      </c>
      <c r="Y47" s="98"/>
      <c r="Z47" s="98"/>
      <c r="AA47" s="98">
        <v>1</v>
      </c>
      <c r="AB47" s="98"/>
      <c r="AC47" s="98"/>
      <c r="AD47" s="98">
        <f>+_xlfn.IFS(Q47="Acumulado",S47+U47+X47+AA47,Q47="Capacidad",AA47,Q47="Flujo",AA47,Q47="Reducción",AA47,Q47="Stock",AA47)</f>
        <v>4</v>
      </c>
      <c r="AE47" s="98">
        <f t="shared" si="2"/>
        <v>1</v>
      </c>
      <c r="AF47" s="128"/>
    </row>
    <row r="48" spans="1:32" s="40" customFormat="1" ht="31.5" x14ac:dyDescent="0.25">
      <c r="A48" s="128"/>
      <c r="B48" s="128"/>
      <c r="C48" s="128"/>
      <c r="D48" s="128"/>
      <c r="E48" s="128"/>
      <c r="F48" s="128"/>
      <c r="G48" s="128"/>
      <c r="H48" s="128"/>
      <c r="I48" s="128"/>
      <c r="J48" s="120"/>
      <c r="K48" s="120"/>
      <c r="L48" s="120"/>
      <c r="M48" s="120"/>
      <c r="N48" s="128"/>
      <c r="O48" s="98" t="s">
        <v>166</v>
      </c>
      <c r="P48" s="98" t="s">
        <v>167</v>
      </c>
      <c r="Q48" s="98" t="s">
        <v>43</v>
      </c>
      <c r="R48" s="98">
        <v>670.1</v>
      </c>
      <c r="S48" s="98">
        <v>412</v>
      </c>
      <c r="T48" s="98">
        <v>412</v>
      </c>
      <c r="U48" s="98">
        <v>190</v>
      </c>
      <c r="V48" s="98"/>
      <c r="W48" s="98"/>
      <c r="X48" s="98">
        <v>190</v>
      </c>
      <c r="Y48" s="98"/>
      <c r="Z48" s="98"/>
      <c r="AA48" s="98">
        <v>190</v>
      </c>
      <c r="AB48" s="98"/>
      <c r="AC48" s="98"/>
      <c r="AD48" s="90">
        <v>982</v>
      </c>
      <c r="AE48" s="98">
        <f t="shared" si="2"/>
        <v>412</v>
      </c>
      <c r="AF48" s="128"/>
    </row>
    <row r="49" spans="1:32" s="40" customFormat="1" ht="31.5" x14ac:dyDescent="0.25">
      <c r="A49" s="128"/>
      <c r="B49" s="128"/>
      <c r="C49" s="128"/>
      <c r="D49" s="128"/>
      <c r="E49" s="128"/>
      <c r="F49" s="128"/>
      <c r="G49" s="128"/>
      <c r="H49" s="128"/>
      <c r="I49" s="128"/>
      <c r="J49" s="120"/>
      <c r="K49" s="120"/>
      <c r="L49" s="120"/>
      <c r="M49" s="120"/>
      <c r="N49" s="128"/>
      <c r="O49" s="98" t="s">
        <v>166</v>
      </c>
      <c r="P49" s="98" t="s">
        <v>168</v>
      </c>
      <c r="Q49" s="98" t="s">
        <v>43</v>
      </c>
      <c r="R49" s="90">
        <v>55294</v>
      </c>
      <c r="S49" s="90">
        <v>25000</v>
      </c>
      <c r="T49" s="90">
        <v>35880</v>
      </c>
      <c r="U49" s="90">
        <v>15000</v>
      </c>
      <c r="V49" s="98"/>
      <c r="W49" s="98"/>
      <c r="X49" s="90">
        <v>18000</v>
      </c>
      <c r="Y49" s="98"/>
      <c r="Z49" s="98"/>
      <c r="AA49" s="90">
        <v>18000</v>
      </c>
      <c r="AB49" s="98"/>
      <c r="AC49" s="98"/>
      <c r="AD49" s="90">
        <v>76000</v>
      </c>
      <c r="AE49" s="90">
        <f t="shared" si="2"/>
        <v>35880</v>
      </c>
      <c r="AF49" s="128"/>
    </row>
    <row r="50" spans="1:32" s="40" customFormat="1" ht="47.25" x14ac:dyDescent="0.25">
      <c r="A50" s="128"/>
      <c r="B50" s="128"/>
      <c r="C50" s="128"/>
      <c r="D50" s="128"/>
      <c r="E50" s="128"/>
      <c r="F50" s="128"/>
      <c r="G50" s="128"/>
      <c r="H50" s="128"/>
      <c r="I50" s="128"/>
      <c r="J50" s="120"/>
      <c r="K50" s="120"/>
      <c r="L50" s="120"/>
      <c r="M50" s="120"/>
      <c r="N50" s="128"/>
      <c r="O50" s="98" t="s">
        <v>169</v>
      </c>
      <c r="P50" s="98" t="s">
        <v>170</v>
      </c>
      <c r="Q50" s="98" t="s">
        <v>43</v>
      </c>
      <c r="R50" s="90">
        <v>1076</v>
      </c>
      <c r="S50" s="90">
        <v>1000</v>
      </c>
      <c r="T50" s="98">
        <v>1849</v>
      </c>
      <c r="U50" s="90">
        <v>1000</v>
      </c>
      <c r="V50" s="98"/>
      <c r="W50" s="98"/>
      <c r="X50" s="90">
        <v>1000</v>
      </c>
      <c r="Y50" s="98"/>
      <c r="Z50" s="98"/>
      <c r="AA50" s="90">
        <v>1000</v>
      </c>
      <c r="AB50" s="98"/>
      <c r="AC50" s="98"/>
      <c r="AD50" s="90">
        <f t="shared" ref="AD50:AD56" si="3">+_xlfn.IFS(Q50="Acumulado",S50+U50+X50+AA50,Q50="Capacidad",AA50,Q50="Flujo",AA50,Q50="Reducción",AA50,Q50="Stock",AA50)</f>
        <v>4000</v>
      </c>
      <c r="AE50" s="98">
        <f t="shared" si="2"/>
        <v>1849</v>
      </c>
      <c r="AF50" s="128"/>
    </row>
    <row r="51" spans="1:32" s="40" customFormat="1" ht="47.25" x14ac:dyDescent="0.25">
      <c r="A51" s="128"/>
      <c r="B51" s="128"/>
      <c r="C51" s="128"/>
      <c r="D51" s="128"/>
      <c r="E51" s="128"/>
      <c r="F51" s="128"/>
      <c r="G51" s="128"/>
      <c r="H51" s="128"/>
      <c r="I51" s="128"/>
      <c r="J51" s="120"/>
      <c r="K51" s="120"/>
      <c r="L51" s="120"/>
      <c r="M51" s="120"/>
      <c r="N51" s="128"/>
      <c r="O51" s="98" t="s">
        <v>171</v>
      </c>
      <c r="P51" s="98" t="s">
        <v>172</v>
      </c>
      <c r="Q51" s="98" t="s">
        <v>43</v>
      </c>
      <c r="R51" s="90">
        <v>0</v>
      </c>
      <c r="S51" s="90">
        <v>0</v>
      </c>
      <c r="T51" s="98"/>
      <c r="U51" s="90">
        <v>43</v>
      </c>
      <c r="V51" s="98"/>
      <c r="W51" s="98"/>
      <c r="X51" s="90">
        <v>719</v>
      </c>
      <c r="Y51" s="98"/>
      <c r="Z51" s="98"/>
      <c r="AA51" s="90">
        <v>806</v>
      </c>
      <c r="AB51" s="98"/>
      <c r="AC51" s="98"/>
      <c r="AD51" s="90">
        <f t="shared" si="3"/>
        <v>1568</v>
      </c>
      <c r="AE51" s="98">
        <f t="shared" si="2"/>
        <v>0</v>
      </c>
      <c r="AF51" s="128"/>
    </row>
    <row r="52" spans="1:32" s="40" customFormat="1" ht="31.5" x14ac:dyDescent="0.25">
      <c r="A52" s="121" t="s">
        <v>32</v>
      </c>
      <c r="B52" s="121" t="s">
        <v>33</v>
      </c>
      <c r="C52" s="121" t="s">
        <v>173</v>
      </c>
      <c r="D52" s="121" t="s">
        <v>35</v>
      </c>
      <c r="E52" s="121" t="s">
        <v>174</v>
      </c>
      <c r="F52" s="121" t="s">
        <v>175</v>
      </c>
      <c r="G52" s="121" t="s">
        <v>176</v>
      </c>
      <c r="H52" s="121" t="s">
        <v>104</v>
      </c>
      <c r="I52" s="121" t="s">
        <v>105</v>
      </c>
      <c r="J52" s="121"/>
      <c r="K52" s="121"/>
      <c r="L52" s="121"/>
      <c r="M52" s="121"/>
      <c r="N52" s="121"/>
      <c r="O52" s="98" t="s">
        <v>177</v>
      </c>
      <c r="P52" s="98" t="s">
        <v>178</v>
      </c>
      <c r="Q52" s="98" t="s">
        <v>43</v>
      </c>
      <c r="R52" s="98">
        <v>0</v>
      </c>
      <c r="S52" s="98">
        <v>1</v>
      </c>
      <c r="T52" s="98">
        <v>1</v>
      </c>
      <c r="U52" s="98">
        <v>1</v>
      </c>
      <c r="V52" s="98"/>
      <c r="W52" s="98"/>
      <c r="X52" s="98">
        <v>1</v>
      </c>
      <c r="Y52" s="98"/>
      <c r="Z52" s="98"/>
      <c r="AA52" s="98">
        <v>1</v>
      </c>
      <c r="AB52" s="98"/>
      <c r="AC52" s="98"/>
      <c r="AD52" s="98">
        <f t="shared" si="3"/>
        <v>4</v>
      </c>
      <c r="AE52" s="98">
        <f t="shared" si="2"/>
        <v>1</v>
      </c>
      <c r="AF52" s="121" t="s">
        <v>146</v>
      </c>
    </row>
    <row r="53" spans="1:32" s="40" customFormat="1" ht="31.5" x14ac:dyDescent="0.25">
      <c r="A53" s="119"/>
      <c r="B53" s="119"/>
      <c r="C53" s="119"/>
      <c r="D53" s="119"/>
      <c r="E53" s="119"/>
      <c r="F53" s="119"/>
      <c r="G53" s="119"/>
      <c r="H53" s="119"/>
      <c r="I53" s="119"/>
      <c r="J53" s="119"/>
      <c r="K53" s="119"/>
      <c r="L53" s="119"/>
      <c r="M53" s="119"/>
      <c r="N53" s="119"/>
      <c r="O53" s="98" t="s">
        <v>179</v>
      </c>
      <c r="P53" s="98" t="s">
        <v>180</v>
      </c>
      <c r="Q53" s="98" t="s">
        <v>43</v>
      </c>
      <c r="R53" s="98">
        <v>0</v>
      </c>
      <c r="S53" s="98">
        <v>0</v>
      </c>
      <c r="T53" s="98">
        <v>0</v>
      </c>
      <c r="U53" s="98">
        <v>5</v>
      </c>
      <c r="V53" s="98"/>
      <c r="W53" s="98"/>
      <c r="X53" s="98">
        <v>3</v>
      </c>
      <c r="Y53" s="98"/>
      <c r="Z53" s="98"/>
      <c r="AA53" s="98">
        <v>3</v>
      </c>
      <c r="AB53" s="98"/>
      <c r="AC53" s="98"/>
      <c r="AD53" s="98">
        <f t="shared" si="3"/>
        <v>11</v>
      </c>
      <c r="AE53" s="98">
        <f t="shared" si="2"/>
        <v>0</v>
      </c>
      <c r="AF53" s="119"/>
    </row>
    <row r="54" spans="1:32" s="40" customFormat="1" ht="31.5" x14ac:dyDescent="0.25">
      <c r="A54" s="119"/>
      <c r="B54" s="119"/>
      <c r="C54" s="119"/>
      <c r="D54" s="119"/>
      <c r="E54" s="119"/>
      <c r="F54" s="119"/>
      <c r="G54" s="119"/>
      <c r="H54" s="119"/>
      <c r="I54" s="119"/>
      <c r="J54" s="119"/>
      <c r="K54" s="119"/>
      <c r="L54" s="119"/>
      <c r="M54" s="119"/>
      <c r="N54" s="119"/>
      <c r="O54" s="98" t="s">
        <v>179</v>
      </c>
      <c r="P54" s="98" t="s">
        <v>181</v>
      </c>
      <c r="Q54" s="98" t="s">
        <v>86</v>
      </c>
      <c r="R54" s="89">
        <v>0</v>
      </c>
      <c r="S54" s="89">
        <v>0</v>
      </c>
      <c r="T54" s="88">
        <v>0</v>
      </c>
      <c r="U54" s="89">
        <v>1</v>
      </c>
      <c r="V54" s="98"/>
      <c r="W54" s="98"/>
      <c r="X54" s="89">
        <v>1</v>
      </c>
      <c r="Y54" s="98"/>
      <c r="Z54" s="98"/>
      <c r="AA54" s="89">
        <v>1</v>
      </c>
      <c r="AB54" s="98"/>
      <c r="AC54" s="98"/>
      <c r="AD54" s="89">
        <f t="shared" si="3"/>
        <v>1</v>
      </c>
      <c r="AE54" s="98">
        <f t="shared" si="2"/>
        <v>0</v>
      </c>
      <c r="AF54" s="119"/>
    </row>
    <row r="55" spans="1:32" s="40" customFormat="1" ht="31.5" x14ac:dyDescent="0.25">
      <c r="A55" s="119"/>
      <c r="B55" s="119"/>
      <c r="C55" s="119"/>
      <c r="D55" s="119"/>
      <c r="E55" s="119"/>
      <c r="F55" s="119"/>
      <c r="G55" s="119"/>
      <c r="H55" s="119"/>
      <c r="I55" s="119"/>
      <c r="J55" s="119"/>
      <c r="K55" s="119"/>
      <c r="L55" s="119"/>
      <c r="M55" s="119"/>
      <c r="N55" s="119"/>
      <c r="O55" s="98" t="s">
        <v>179</v>
      </c>
      <c r="P55" s="98" t="s">
        <v>182</v>
      </c>
      <c r="Q55" s="98" t="s">
        <v>43</v>
      </c>
      <c r="R55" s="98">
        <v>0</v>
      </c>
      <c r="S55" s="98">
        <v>0</v>
      </c>
      <c r="T55" s="98">
        <v>0</v>
      </c>
      <c r="U55" s="98">
        <v>2</v>
      </c>
      <c r="V55" s="98"/>
      <c r="W55" s="98"/>
      <c r="X55" s="98">
        <v>0</v>
      </c>
      <c r="Y55" s="98"/>
      <c r="Z55" s="98"/>
      <c r="AA55" s="98">
        <v>0</v>
      </c>
      <c r="AB55" s="98"/>
      <c r="AC55" s="98"/>
      <c r="AD55" s="98">
        <f t="shared" si="3"/>
        <v>2</v>
      </c>
      <c r="AE55" s="98">
        <f t="shared" si="2"/>
        <v>0</v>
      </c>
      <c r="AF55" s="119"/>
    </row>
    <row r="56" spans="1:32" s="40" customFormat="1" ht="31.5" x14ac:dyDescent="0.25">
      <c r="A56" s="122"/>
      <c r="B56" s="122"/>
      <c r="C56" s="122"/>
      <c r="D56" s="122"/>
      <c r="E56" s="122"/>
      <c r="F56" s="122"/>
      <c r="G56" s="122"/>
      <c r="H56" s="122"/>
      <c r="I56" s="122"/>
      <c r="J56" s="122"/>
      <c r="K56" s="122"/>
      <c r="L56" s="122"/>
      <c r="M56" s="122"/>
      <c r="N56" s="122"/>
      <c r="O56" s="98" t="s">
        <v>179</v>
      </c>
      <c r="P56" s="98" t="s">
        <v>183</v>
      </c>
      <c r="Q56" s="98" t="s">
        <v>43</v>
      </c>
      <c r="R56" s="98">
        <v>0</v>
      </c>
      <c r="S56" s="98">
        <v>0</v>
      </c>
      <c r="T56" s="98">
        <v>0</v>
      </c>
      <c r="U56" s="98">
        <v>3</v>
      </c>
      <c r="V56" s="98"/>
      <c r="W56" s="98"/>
      <c r="X56" s="98">
        <v>3</v>
      </c>
      <c r="Y56" s="98"/>
      <c r="Z56" s="98"/>
      <c r="AA56" s="98">
        <v>3</v>
      </c>
      <c r="AB56" s="98"/>
      <c r="AC56" s="98"/>
      <c r="AD56" s="98">
        <f t="shared" si="3"/>
        <v>9</v>
      </c>
      <c r="AE56" s="98">
        <f t="shared" si="2"/>
        <v>0</v>
      </c>
      <c r="AF56" s="122"/>
    </row>
    <row r="57" spans="1:32" s="40" customFormat="1" ht="31.5" customHeight="1" x14ac:dyDescent="0.25">
      <c r="A57" s="121" t="s">
        <v>32</v>
      </c>
      <c r="B57" s="121" t="s">
        <v>33</v>
      </c>
      <c r="C57" s="121" t="s">
        <v>173</v>
      </c>
      <c r="D57" s="121" t="s">
        <v>35</v>
      </c>
      <c r="E57" s="121" t="s">
        <v>174</v>
      </c>
      <c r="F57" s="121" t="s">
        <v>184</v>
      </c>
      <c r="G57" s="121" t="s">
        <v>185</v>
      </c>
      <c r="H57" s="121" t="s">
        <v>104</v>
      </c>
      <c r="I57" s="121" t="s">
        <v>105</v>
      </c>
      <c r="J57" s="121"/>
      <c r="K57" s="121"/>
      <c r="L57" s="121"/>
      <c r="M57" s="121"/>
      <c r="N57" s="121"/>
      <c r="O57" s="98" t="s">
        <v>186</v>
      </c>
      <c r="P57" s="98" t="s">
        <v>187</v>
      </c>
      <c r="Q57" s="98" t="s">
        <v>43</v>
      </c>
      <c r="R57" s="98">
        <v>0</v>
      </c>
      <c r="S57" s="98">
        <v>1</v>
      </c>
      <c r="T57" s="98">
        <v>1</v>
      </c>
      <c r="U57" s="98">
        <v>0</v>
      </c>
      <c r="V57" s="98"/>
      <c r="W57" s="98"/>
      <c r="X57" s="98">
        <v>0</v>
      </c>
      <c r="Y57" s="98"/>
      <c r="Z57" s="98"/>
      <c r="AA57" s="98">
        <v>0</v>
      </c>
      <c r="AB57" s="98"/>
      <c r="AC57" s="98"/>
      <c r="AD57" s="98">
        <v>1</v>
      </c>
      <c r="AE57" s="98">
        <f t="shared" si="2"/>
        <v>1</v>
      </c>
      <c r="AF57" s="121" t="s">
        <v>146</v>
      </c>
    </row>
    <row r="58" spans="1:32" s="40" customFormat="1" x14ac:dyDescent="0.25">
      <c r="A58" s="119"/>
      <c r="B58" s="119"/>
      <c r="C58" s="119"/>
      <c r="D58" s="119"/>
      <c r="E58" s="119"/>
      <c r="F58" s="119"/>
      <c r="G58" s="119"/>
      <c r="H58" s="119"/>
      <c r="I58" s="119"/>
      <c r="J58" s="119"/>
      <c r="K58" s="119"/>
      <c r="L58" s="119"/>
      <c r="M58" s="119"/>
      <c r="N58" s="119"/>
      <c r="O58" s="98" t="s">
        <v>186</v>
      </c>
      <c r="P58" s="98" t="s">
        <v>188</v>
      </c>
      <c r="Q58" s="98" t="s">
        <v>43</v>
      </c>
      <c r="R58" s="98">
        <v>0</v>
      </c>
      <c r="S58" s="98">
        <v>1</v>
      </c>
      <c r="T58" s="98">
        <v>1</v>
      </c>
      <c r="U58" s="98">
        <v>0</v>
      </c>
      <c r="V58" s="98"/>
      <c r="W58" s="98"/>
      <c r="X58" s="98">
        <v>0</v>
      </c>
      <c r="Y58" s="98"/>
      <c r="Z58" s="98"/>
      <c r="AA58" s="98">
        <v>0</v>
      </c>
      <c r="AB58" s="98"/>
      <c r="AC58" s="98"/>
      <c r="AD58" s="98">
        <v>1</v>
      </c>
      <c r="AE58" s="98">
        <f t="shared" si="2"/>
        <v>1</v>
      </c>
      <c r="AF58" s="119"/>
    </row>
    <row r="59" spans="1:32" s="40" customFormat="1" x14ac:dyDescent="0.25">
      <c r="A59" s="119"/>
      <c r="B59" s="119"/>
      <c r="C59" s="119"/>
      <c r="D59" s="119"/>
      <c r="E59" s="119"/>
      <c r="F59" s="119"/>
      <c r="G59" s="119"/>
      <c r="H59" s="119"/>
      <c r="I59" s="119"/>
      <c r="J59" s="119"/>
      <c r="K59" s="119"/>
      <c r="L59" s="119"/>
      <c r="M59" s="119"/>
      <c r="N59" s="119"/>
      <c r="O59" s="98" t="s">
        <v>189</v>
      </c>
      <c r="P59" s="98" t="s">
        <v>190</v>
      </c>
      <c r="Q59" s="98" t="s">
        <v>43</v>
      </c>
      <c r="R59" s="98">
        <v>0</v>
      </c>
      <c r="S59" s="98">
        <v>3</v>
      </c>
      <c r="T59" s="98">
        <v>3</v>
      </c>
      <c r="U59" s="98">
        <v>0</v>
      </c>
      <c r="V59" s="98"/>
      <c r="W59" s="98"/>
      <c r="X59" s="98">
        <v>0</v>
      </c>
      <c r="Y59" s="98"/>
      <c r="Z59" s="98"/>
      <c r="AA59" s="98">
        <v>0</v>
      </c>
      <c r="AB59" s="98"/>
      <c r="AC59" s="98"/>
      <c r="AD59" s="98">
        <v>3</v>
      </c>
      <c r="AE59" s="98">
        <f t="shared" si="2"/>
        <v>3</v>
      </c>
      <c r="AF59" s="119"/>
    </row>
    <row r="60" spans="1:32" s="40" customFormat="1" ht="47.25" x14ac:dyDescent="0.25">
      <c r="A60" s="119"/>
      <c r="B60" s="119"/>
      <c r="C60" s="119"/>
      <c r="D60" s="119"/>
      <c r="E60" s="119"/>
      <c r="F60" s="119"/>
      <c r="G60" s="119"/>
      <c r="H60" s="119"/>
      <c r="I60" s="119"/>
      <c r="J60" s="119"/>
      <c r="K60" s="119"/>
      <c r="L60" s="119"/>
      <c r="M60" s="119"/>
      <c r="N60" s="119"/>
      <c r="O60" s="98" t="s">
        <v>191</v>
      </c>
      <c r="P60" s="98" t="s">
        <v>192</v>
      </c>
      <c r="Q60" s="98" t="s">
        <v>86</v>
      </c>
      <c r="R60" s="88">
        <v>0.9</v>
      </c>
      <c r="S60" s="88">
        <v>0</v>
      </c>
      <c r="T60" s="98"/>
      <c r="U60" s="88">
        <v>0.9</v>
      </c>
      <c r="V60" s="98"/>
      <c r="W60" s="98"/>
      <c r="X60" s="88">
        <v>0.9</v>
      </c>
      <c r="Y60" s="98"/>
      <c r="Z60" s="98"/>
      <c r="AA60" s="88">
        <v>0.9</v>
      </c>
      <c r="AB60" s="98"/>
      <c r="AC60" s="98"/>
      <c r="AD60" s="88">
        <v>0.9</v>
      </c>
      <c r="AE60" s="89">
        <f t="shared" si="2"/>
        <v>0</v>
      </c>
      <c r="AF60" s="119"/>
    </row>
    <row r="61" spans="1:32" s="40" customFormat="1" ht="47.25" x14ac:dyDescent="0.25">
      <c r="A61" s="119"/>
      <c r="B61" s="119"/>
      <c r="C61" s="119"/>
      <c r="D61" s="119"/>
      <c r="E61" s="119"/>
      <c r="F61" s="119"/>
      <c r="G61" s="119"/>
      <c r="H61" s="119"/>
      <c r="I61" s="119"/>
      <c r="J61" s="119"/>
      <c r="K61" s="119"/>
      <c r="L61" s="119"/>
      <c r="M61" s="119"/>
      <c r="N61" s="119"/>
      <c r="O61" s="98" t="s">
        <v>193</v>
      </c>
      <c r="P61" s="98" t="s">
        <v>194</v>
      </c>
      <c r="Q61" s="98" t="s">
        <v>79</v>
      </c>
      <c r="R61" s="98">
        <v>23</v>
      </c>
      <c r="S61" s="98">
        <v>0</v>
      </c>
      <c r="T61" s="98"/>
      <c r="U61" s="98">
        <v>20</v>
      </c>
      <c r="V61" s="98"/>
      <c r="W61" s="98"/>
      <c r="X61" s="98">
        <v>18</v>
      </c>
      <c r="Y61" s="98"/>
      <c r="Z61" s="98"/>
      <c r="AA61" s="98">
        <v>16</v>
      </c>
      <c r="AB61" s="98"/>
      <c r="AC61" s="98"/>
      <c r="AD61" s="98">
        <f>+_xlfn.IFS(Q61="Acumulado",S61+U61+X61+AA61,Q61="Capacidad",AA61,Q61="Flujo",AA61,Q61="Reducción",AA61,Q61="Stock",AA61)</f>
        <v>16</v>
      </c>
      <c r="AE61" s="98">
        <f t="shared" si="2"/>
        <v>0</v>
      </c>
      <c r="AF61" s="119"/>
    </row>
    <row r="62" spans="1:32" s="40" customFormat="1" ht="31.5" x14ac:dyDescent="0.25">
      <c r="A62" s="119"/>
      <c r="B62" s="119"/>
      <c r="C62" s="119"/>
      <c r="D62" s="119"/>
      <c r="E62" s="119"/>
      <c r="F62" s="119"/>
      <c r="G62" s="119"/>
      <c r="H62" s="119"/>
      <c r="I62" s="119"/>
      <c r="J62" s="119"/>
      <c r="K62" s="119"/>
      <c r="L62" s="119"/>
      <c r="M62" s="119"/>
      <c r="N62" s="119"/>
      <c r="O62" s="98" t="s">
        <v>191</v>
      </c>
      <c r="P62" s="98" t="s">
        <v>195</v>
      </c>
      <c r="Q62" s="98" t="s">
        <v>79</v>
      </c>
      <c r="R62" s="90">
        <v>6500</v>
      </c>
      <c r="S62" s="98">
        <v>0</v>
      </c>
      <c r="T62" s="98"/>
      <c r="U62" s="90">
        <v>14500</v>
      </c>
      <c r="V62" s="90"/>
      <c r="W62" s="90"/>
      <c r="X62" s="90">
        <v>26000</v>
      </c>
      <c r="Y62" s="90"/>
      <c r="Z62" s="90"/>
      <c r="AA62" s="90">
        <v>30000</v>
      </c>
      <c r="AB62" s="90"/>
      <c r="AC62" s="90"/>
      <c r="AD62" s="90">
        <f>+_xlfn.IFS(Q62="Acumulado",S62+U62+X62+AA62,Q62="Capacidad",AA62,Q62="Flujo",AA62,Q62="Reducción",AA62,Q62="Stock",AA62)</f>
        <v>30000</v>
      </c>
      <c r="AE62" s="98">
        <f t="shared" si="2"/>
        <v>0</v>
      </c>
      <c r="AF62" s="119"/>
    </row>
    <row r="63" spans="1:32" s="40" customFormat="1" ht="31.5" x14ac:dyDescent="0.25">
      <c r="A63" s="122"/>
      <c r="B63" s="122"/>
      <c r="C63" s="122"/>
      <c r="D63" s="122"/>
      <c r="E63" s="122"/>
      <c r="F63" s="122"/>
      <c r="G63" s="122"/>
      <c r="H63" s="122"/>
      <c r="I63" s="122"/>
      <c r="J63" s="122"/>
      <c r="K63" s="122"/>
      <c r="L63" s="122"/>
      <c r="M63" s="122"/>
      <c r="N63" s="122"/>
      <c r="O63" s="98" t="s">
        <v>191</v>
      </c>
      <c r="P63" s="98" t="s">
        <v>196</v>
      </c>
      <c r="Q63" s="98" t="s">
        <v>79</v>
      </c>
      <c r="R63" s="98">
        <v>6</v>
      </c>
      <c r="S63" s="98">
        <v>0</v>
      </c>
      <c r="T63" s="98"/>
      <c r="U63" s="98">
        <v>26</v>
      </c>
      <c r="V63" s="98"/>
      <c r="W63" s="98"/>
      <c r="X63" s="98">
        <v>50</v>
      </c>
      <c r="Y63" s="98"/>
      <c r="Z63" s="98"/>
      <c r="AA63" s="98">
        <v>70</v>
      </c>
      <c r="AB63" s="98"/>
      <c r="AC63" s="98"/>
      <c r="AD63" s="98">
        <f>+_xlfn.IFS(Q63="Acumulado",S63+U63+X63+AA63,Q63="Capacidad",AA63,Q63="Flujo",AA63,Q63="Reducción",AA63,Q63="Stock",AA63)</f>
        <v>70</v>
      </c>
      <c r="AE63" s="98">
        <f t="shared" si="2"/>
        <v>0</v>
      </c>
      <c r="AF63" s="122"/>
    </row>
    <row r="64" spans="1:32" s="40" customFormat="1" ht="78.75" x14ac:dyDescent="0.25">
      <c r="A64" s="98" t="s">
        <v>32</v>
      </c>
      <c r="B64" s="98" t="s">
        <v>33</v>
      </c>
      <c r="C64" s="98" t="s">
        <v>34</v>
      </c>
      <c r="D64" s="98" t="s">
        <v>35</v>
      </c>
      <c r="E64" s="98" t="s">
        <v>36</v>
      </c>
      <c r="F64" s="98" t="s">
        <v>197</v>
      </c>
      <c r="G64" s="98" t="s">
        <v>198</v>
      </c>
      <c r="H64" s="98" t="s">
        <v>104</v>
      </c>
      <c r="I64" s="98" t="s">
        <v>105</v>
      </c>
      <c r="J64" s="97"/>
      <c r="K64" s="97"/>
      <c r="L64" s="97"/>
      <c r="M64" s="97"/>
      <c r="N64" s="98"/>
      <c r="O64" s="98" t="s">
        <v>199</v>
      </c>
      <c r="P64" s="98" t="s">
        <v>200</v>
      </c>
      <c r="Q64" s="98" t="s">
        <v>86</v>
      </c>
      <c r="R64" s="88">
        <v>0</v>
      </c>
      <c r="S64" s="88">
        <v>1</v>
      </c>
      <c r="T64" s="88">
        <v>0.9</v>
      </c>
      <c r="U64" s="88">
        <v>0</v>
      </c>
      <c r="V64" s="98"/>
      <c r="W64" s="98"/>
      <c r="X64" s="88">
        <v>0</v>
      </c>
      <c r="Y64" s="98"/>
      <c r="Z64" s="98"/>
      <c r="AA64" s="88">
        <v>0</v>
      </c>
      <c r="AB64" s="98"/>
      <c r="AC64" s="98"/>
      <c r="AD64" s="89">
        <f>+_xlfn.IFS(Q64="Acumulado",S64+U64+X64+AA64,Q64="Capacidad",S64,Q64="Flujo",S64,Q64="Reducción",S64,Q64="Stock",S64)</f>
        <v>1</v>
      </c>
      <c r="AE64" s="89">
        <f t="shared" si="2"/>
        <v>0.9</v>
      </c>
      <c r="AF64" s="98" t="s">
        <v>201</v>
      </c>
    </row>
    <row r="65" spans="1:32" s="40" customFormat="1" ht="63" x14ac:dyDescent="0.25">
      <c r="A65" s="98" t="s">
        <v>32</v>
      </c>
      <c r="B65" s="98" t="s">
        <v>33</v>
      </c>
      <c r="C65" s="98" t="s">
        <v>34</v>
      </c>
      <c r="D65" s="98" t="s">
        <v>35</v>
      </c>
      <c r="E65" s="98" t="s">
        <v>36</v>
      </c>
      <c r="F65" s="98" t="s">
        <v>202</v>
      </c>
      <c r="G65" s="98" t="s">
        <v>203</v>
      </c>
      <c r="H65" s="98" t="s">
        <v>104</v>
      </c>
      <c r="I65" s="98" t="s">
        <v>105</v>
      </c>
      <c r="J65" s="97"/>
      <c r="K65" s="97"/>
      <c r="L65" s="97"/>
      <c r="M65" s="97"/>
      <c r="N65" s="98"/>
      <c r="O65" s="98" t="s">
        <v>199</v>
      </c>
      <c r="P65" s="98" t="s">
        <v>200</v>
      </c>
      <c r="Q65" s="98" t="s">
        <v>86</v>
      </c>
      <c r="R65" s="88">
        <v>0</v>
      </c>
      <c r="S65" s="88">
        <v>1</v>
      </c>
      <c r="T65" s="88">
        <v>0.86399999999999999</v>
      </c>
      <c r="U65" s="88">
        <v>0</v>
      </c>
      <c r="V65" s="98"/>
      <c r="W65" s="98"/>
      <c r="X65" s="88">
        <v>0</v>
      </c>
      <c r="Y65" s="98"/>
      <c r="Z65" s="98"/>
      <c r="AA65" s="88">
        <v>0</v>
      </c>
      <c r="AB65" s="98"/>
      <c r="AC65" s="98"/>
      <c r="AD65" s="89">
        <f>+_xlfn.IFS(Q65="Acumulado",S65+U65+X65+AA65,Q65="Capacidad",S65,Q65="Flujo",S65,Q65="Reducción",S65,Q65="Stock",S65)</f>
        <v>1</v>
      </c>
      <c r="AE65" s="89">
        <f t="shared" si="2"/>
        <v>0.86399999999999999</v>
      </c>
      <c r="AF65" s="98" t="s">
        <v>201</v>
      </c>
    </row>
    <row r="66" spans="1:32" s="40" customFormat="1" ht="110.25" x14ac:dyDescent="0.25">
      <c r="A66" s="98" t="s">
        <v>32</v>
      </c>
      <c r="B66" s="98" t="s">
        <v>33</v>
      </c>
      <c r="C66" s="98" t="s">
        <v>34</v>
      </c>
      <c r="D66" s="98" t="s">
        <v>35</v>
      </c>
      <c r="E66" s="98" t="s">
        <v>36</v>
      </c>
      <c r="F66" s="98" t="s">
        <v>204</v>
      </c>
      <c r="G66" s="98" t="s">
        <v>205</v>
      </c>
      <c r="H66" s="98" t="s">
        <v>104</v>
      </c>
      <c r="I66" s="98" t="s">
        <v>105</v>
      </c>
      <c r="J66" s="97"/>
      <c r="K66" s="97"/>
      <c r="L66" s="97"/>
      <c r="M66" s="97"/>
      <c r="N66" s="98"/>
      <c r="O66" s="98" t="s">
        <v>199</v>
      </c>
      <c r="P66" s="98" t="s">
        <v>200</v>
      </c>
      <c r="Q66" s="98" t="s">
        <v>86</v>
      </c>
      <c r="R66" s="88">
        <v>0</v>
      </c>
      <c r="S66" s="88">
        <v>0</v>
      </c>
      <c r="T66" s="88"/>
      <c r="U66" s="88">
        <v>1</v>
      </c>
      <c r="V66" s="98"/>
      <c r="W66" s="98"/>
      <c r="X66" s="88">
        <v>0</v>
      </c>
      <c r="Y66" s="98"/>
      <c r="Z66" s="98"/>
      <c r="AA66" s="88">
        <v>0</v>
      </c>
      <c r="AB66" s="98"/>
      <c r="AC66" s="98"/>
      <c r="AD66" s="89">
        <f>+_xlfn.IFS(Q66="Acumulado",S66+U66+X66+AA66,Q66="Capacidad",S66,Q66="Flujo",U66,Q66="Reducción",S66,Q66="Stock",S66)</f>
        <v>1</v>
      </c>
      <c r="AE66" s="89">
        <f>+_xlfn.IFS(Q66="Acumulado",T66+V66+Y66+AB66,Q66="Capacidad",T66,Q66="Flujo",V66,Q66="Reducción",T66,Q66="Stock",T66)</f>
        <v>0</v>
      </c>
      <c r="AF66" s="98" t="s">
        <v>201</v>
      </c>
    </row>
    <row r="67" spans="1:32" s="40" customFormat="1" ht="110.25" x14ac:dyDescent="0.25">
      <c r="A67" s="98" t="s">
        <v>32</v>
      </c>
      <c r="B67" s="98" t="s">
        <v>33</v>
      </c>
      <c r="C67" s="98" t="s">
        <v>34</v>
      </c>
      <c r="D67" s="98" t="s">
        <v>35</v>
      </c>
      <c r="E67" s="98" t="s">
        <v>36</v>
      </c>
      <c r="F67" s="98" t="s">
        <v>206</v>
      </c>
      <c r="G67" s="98" t="s">
        <v>207</v>
      </c>
      <c r="H67" s="98" t="s">
        <v>104</v>
      </c>
      <c r="I67" s="98" t="s">
        <v>105</v>
      </c>
      <c r="J67" s="97"/>
      <c r="K67" s="97"/>
      <c r="L67" s="97"/>
      <c r="M67" s="97"/>
      <c r="N67" s="98"/>
      <c r="O67" s="98" t="s">
        <v>199</v>
      </c>
      <c r="P67" s="98" t="s">
        <v>200</v>
      </c>
      <c r="Q67" s="98" t="s">
        <v>86</v>
      </c>
      <c r="R67" s="88">
        <v>0</v>
      </c>
      <c r="S67" s="88">
        <v>0</v>
      </c>
      <c r="T67" s="88"/>
      <c r="U67" s="88">
        <v>1</v>
      </c>
      <c r="V67" s="98"/>
      <c r="W67" s="98"/>
      <c r="X67" s="88">
        <v>0</v>
      </c>
      <c r="Y67" s="98"/>
      <c r="Z67" s="98"/>
      <c r="AA67" s="88">
        <v>0</v>
      </c>
      <c r="AB67" s="98"/>
      <c r="AC67" s="98"/>
      <c r="AD67" s="89">
        <f>+_xlfn.IFS(Q67="Acumulado",S67+U67+X67+AA67,Q67="Capacidad",S67,Q67="Flujo",U67,Q67="Reducción",S67,Q67="Stock",S67)</f>
        <v>1</v>
      </c>
      <c r="AE67" s="89">
        <f>+_xlfn.IFS(Q67="Acumulado",T67+V67+Y67+AB67,Q67="Capacidad",T67,Q67="Flujo",V67,Q67="Reducción",T67,Q67="Stock",T67)</f>
        <v>0</v>
      </c>
      <c r="AF67" s="98" t="s">
        <v>201</v>
      </c>
    </row>
    <row r="68" spans="1:32" s="40" customFormat="1" ht="126" x14ac:dyDescent="0.25">
      <c r="A68" s="98" t="s">
        <v>32</v>
      </c>
      <c r="B68" s="98" t="s">
        <v>33</v>
      </c>
      <c r="C68" s="98" t="s">
        <v>34</v>
      </c>
      <c r="D68" s="98" t="s">
        <v>35</v>
      </c>
      <c r="E68" s="98" t="s">
        <v>36</v>
      </c>
      <c r="F68" s="98" t="s">
        <v>208</v>
      </c>
      <c r="G68" s="98" t="s">
        <v>209</v>
      </c>
      <c r="H68" s="98" t="s">
        <v>104</v>
      </c>
      <c r="I68" s="98" t="s">
        <v>105</v>
      </c>
      <c r="J68" s="97"/>
      <c r="K68" s="97"/>
      <c r="L68" s="97"/>
      <c r="M68" s="97"/>
      <c r="N68" s="98"/>
      <c r="O68" s="98" t="s">
        <v>210</v>
      </c>
      <c r="P68" s="98" t="s">
        <v>211</v>
      </c>
      <c r="Q68" s="98" t="s">
        <v>86</v>
      </c>
      <c r="R68" s="88">
        <v>0</v>
      </c>
      <c r="S68" s="88">
        <v>0</v>
      </c>
      <c r="T68" s="88"/>
      <c r="U68" s="88">
        <v>1</v>
      </c>
      <c r="V68" s="98"/>
      <c r="W68" s="98"/>
      <c r="X68" s="88">
        <v>0</v>
      </c>
      <c r="Y68" s="98"/>
      <c r="Z68" s="98"/>
      <c r="AA68" s="88">
        <v>0</v>
      </c>
      <c r="AB68" s="98"/>
      <c r="AC68" s="98"/>
      <c r="AD68" s="89">
        <f>+_xlfn.IFS(Q68="Acumulado",S68+U68+X68+AA68,Q68="Capacidad",S68,Q68="Flujo",U68,Q68="Reducción",S68,Q68="Stock",S68)</f>
        <v>1</v>
      </c>
      <c r="AE68" s="89">
        <f>+_xlfn.IFS(Q68="Acumulado",T68+V68+Y68+AB68,Q68="Capacidad",T68,Q68="Flujo",V68,Q68="Reducción",T68,Q68="Stock",T68)</f>
        <v>0</v>
      </c>
      <c r="AF68" s="98" t="s">
        <v>201</v>
      </c>
    </row>
    <row r="69" spans="1:32" s="40" customFormat="1" ht="63" x14ac:dyDescent="0.25">
      <c r="A69" s="98" t="s">
        <v>32</v>
      </c>
      <c r="B69" s="98" t="s">
        <v>33</v>
      </c>
      <c r="C69" s="98" t="s">
        <v>34</v>
      </c>
      <c r="D69" s="98" t="s">
        <v>35</v>
      </c>
      <c r="E69" s="98" t="s">
        <v>212</v>
      </c>
      <c r="F69" s="98" t="s">
        <v>213</v>
      </c>
      <c r="G69" s="98" t="s">
        <v>214</v>
      </c>
      <c r="H69" s="98" t="s">
        <v>104</v>
      </c>
      <c r="I69" s="98" t="s">
        <v>105</v>
      </c>
      <c r="J69" s="97"/>
      <c r="K69" s="97"/>
      <c r="L69" s="97"/>
      <c r="M69" s="97"/>
      <c r="N69" s="98"/>
      <c r="O69" s="98" t="s">
        <v>215</v>
      </c>
      <c r="P69" s="98" t="s">
        <v>216</v>
      </c>
      <c r="Q69" s="98" t="s">
        <v>79</v>
      </c>
      <c r="R69" s="92">
        <v>0.879</v>
      </c>
      <c r="S69" s="92">
        <v>0.92259999999999998</v>
      </c>
      <c r="T69" s="92">
        <v>0.92600000000000005</v>
      </c>
      <c r="U69" s="92">
        <v>0.96809999999999996</v>
      </c>
      <c r="V69" s="98"/>
      <c r="W69" s="98"/>
      <c r="X69" s="92">
        <v>0.97340000000000004</v>
      </c>
      <c r="Y69" s="98"/>
      <c r="Z69" s="98"/>
      <c r="AA69" s="92">
        <v>0.97340000000000004</v>
      </c>
      <c r="AB69" s="98"/>
      <c r="AC69" s="98"/>
      <c r="AD69" s="84">
        <f>+_xlfn.IFS(Q69="Acumulado",S69+U69+X69+AA69,Q69="Capacidad",AA69,Q69="Flujo",AA69,Q69="Reducción",AA69,Q69="Stock",AA69)</f>
        <v>0.97340000000000004</v>
      </c>
      <c r="AE69" s="84">
        <f>+_xlfn.IFS(Q69="Acumulado",T69+V69+Y69+AB69,Q69="Capacidad",T69,Q69="Flujo",T69,Q69="Reducción",T69,Q69="Stock",T69)</f>
        <v>0.92600000000000005</v>
      </c>
      <c r="AF69" s="98" t="s">
        <v>217</v>
      </c>
    </row>
    <row r="70" spans="1:32" s="40" customFormat="1" ht="194.25" customHeight="1" x14ac:dyDescent="0.25">
      <c r="A70" s="103" t="s">
        <v>32</v>
      </c>
      <c r="B70" s="103" t="s">
        <v>33</v>
      </c>
      <c r="C70" s="103" t="s">
        <v>51</v>
      </c>
      <c r="D70" s="103" t="s">
        <v>218</v>
      </c>
      <c r="E70" s="103" t="s">
        <v>219</v>
      </c>
      <c r="F70" s="103" t="s">
        <v>220</v>
      </c>
      <c r="G70" s="103" t="s">
        <v>221</v>
      </c>
      <c r="H70" s="103" t="s">
        <v>222</v>
      </c>
      <c r="I70" s="103" t="s">
        <v>223</v>
      </c>
      <c r="J70" s="105">
        <v>38911956431</v>
      </c>
      <c r="K70" s="105">
        <v>37944413561</v>
      </c>
      <c r="L70" s="105"/>
      <c r="M70" s="105"/>
      <c r="N70" s="103" t="s">
        <v>224</v>
      </c>
      <c r="O70" s="77" t="s">
        <v>225</v>
      </c>
      <c r="P70" s="77" t="s">
        <v>226</v>
      </c>
      <c r="Q70" s="77" t="s">
        <v>86</v>
      </c>
      <c r="R70" s="77">
        <v>0</v>
      </c>
      <c r="S70" s="77">
        <v>1</v>
      </c>
      <c r="T70" s="77">
        <v>1</v>
      </c>
      <c r="U70" s="77">
        <v>0</v>
      </c>
      <c r="V70" s="77"/>
      <c r="W70" s="77"/>
      <c r="X70" s="77">
        <v>0</v>
      </c>
      <c r="Y70" s="77"/>
      <c r="Z70" s="77"/>
      <c r="AA70" s="77">
        <v>0</v>
      </c>
      <c r="AB70" s="77"/>
      <c r="AC70" s="77"/>
      <c r="AD70" s="76">
        <f>+_xlfn.IFS(Q70="Acumulado",S70+U70+X70+AA70,Q70="Capacidad",S70,Q70="Flujo",S70,Q70="Reducción",S70,Q70="Stock",S70)</f>
        <v>1</v>
      </c>
      <c r="AE70" s="77">
        <f>+_xlfn.IFS(Q70="Acumulado",T70+V70+Y70+AB70,Q70="Capacidad",T70,Q70="Flujo",T70,Q70="Reducción",T70,Q70="Stock",T70)</f>
        <v>1</v>
      </c>
      <c r="AF70" s="103" t="s">
        <v>227</v>
      </c>
    </row>
    <row r="71" spans="1:32" s="40" customFormat="1" ht="77.45" customHeight="1" x14ac:dyDescent="0.25">
      <c r="A71" s="111" t="s">
        <v>32</v>
      </c>
      <c r="B71" s="111" t="s">
        <v>33</v>
      </c>
      <c r="C71" s="111" t="s">
        <v>51</v>
      </c>
      <c r="D71" s="111" t="s">
        <v>218</v>
      </c>
      <c r="E71" s="111" t="s">
        <v>228</v>
      </c>
      <c r="F71" s="111" t="s">
        <v>229</v>
      </c>
      <c r="G71" s="111" t="s">
        <v>230</v>
      </c>
      <c r="H71" s="111"/>
      <c r="I71" s="111" t="s">
        <v>92</v>
      </c>
      <c r="J71" s="114">
        <v>18175933575</v>
      </c>
      <c r="K71" s="114">
        <v>18175133201</v>
      </c>
      <c r="L71" s="114"/>
      <c r="M71" s="114"/>
      <c r="N71" s="111" t="s">
        <v>231</v>
      </c>
      <c r="O71" s="101" t="s">
        <v>232</v>
      </c>
      <c r="P71" s="77" t="s">
        <v>233</v>
      </c>
      <c r="Q71" s="77" t="s">
        <v>43</v>
      </c>
      <c r="R71" s="77">
        <v>0</v>
      </c>
      <c r="S71" s="77">
        <v>1</v>
      </c>
      <c r="T71" s="77">
        <v>1</v>
      </c>
      <c r="U71" s="77">
        <v>33</v>
      </c>
      <c r="V71" s="77"/>
      <c r="W71" s="77"/>
      <c r="X71" s="77">
        <v>473</v>
      </c>
      <c r="Y71" s="77"/>
      <c r="Z71" s="77"/>
      <c r="AA71" s="77">
        <v>473</v>
      </c>
      <c r="AB71" s="77"/>
      <c r="AC71" s="77"/>
      <c r="AD71" s="76">
        <v>980</v>
      </c>
      <c r="AE71" s="77">
        <f>+_xlfn.IFS(Q71="Acumulado",T71+V71+Y71+AB71,Q71="Capacidad",T71,Q71="Flujo",T71,Q71="Reducción",T71,Q71="Stock",T71)</f>
        <v>1</v>
      </c>
      <c r="AF71" s="111" t="s">
        <v>227</v>
      </c>
    </row>
    <row r="72" spans="1:32" s="40" customFormat="1" ht="77.45" customHeight="1" x14ac:dyDescent="0.25">
      <c r="A72" s="124"/>
      <c r="B72" s="124"/>
      <c r="C72" s="124"/>
      <c r="D72" s="124"/>
      <c r="E72" s="124"/>
      <c r="F72" s="124"/>
      <c r="G72" s="124"/>
      <c r="H72" s="124"/>
      <c r="I72" s="124"/>
      <c r="J72" s="115"/>
      <c r="K72" s="115"/>
      <c r="L72" s="115"/>
      <c r="M72" s="115"/>
      <c r="N72" s="124"/>
      <c r="O72" s="124" t="s">
        <v>234</v>
      </c>
      <c r="P72" s="77" t="s">
        <v>235</v>
      </c>
      <c r="Q72" s="77" t="s">
        <v>43</v>
      </c>
      <c r="R72" s="77">
        <v>0</v>
      </c>
      <c r="S72" s="77">
        <v>0</v>
      </c>
      <c r="T72" s="77">
        <v>0</v>
      </c>
      <c r="U72" s="77">
        <v>1</v>
      </c>
      <c r="V72" s="77"/>
      <c r="W72" s="77"/>
      <c r="X72" s="77">
        <v>0</v>
      </c>
      <c r="Y72" s="77"/>
      <c r="Z72" s="77"/>
      <c r="AA72" s="77">
        <v>0</v>
      </c>
      <c r="AB72" s="77"/>
      <c r="AC72" s="77"/>
      <c r="AD72" s="76">
        <v>1</v>
      </c>
      <c r="AE72" s="77">
        <f>+_xlfn.IFS(Q72="Acumulado",T72+V72+Y72+AB72,Q72="Capacidad",T72,Q72="Flujo",T72,Q72="Reducción",T72,Q72="Stock",T72)</f>
        <v>0</v>
      </c>
      <c r="AF72" s="124"/>
    </row>
    <row r="73" spans="1:32" s="40" customFormat="1" ht="77.45" customHeight="1" x14ac:dyDescent="0.25">
      <c r="A73" s="112"/>
      <c r="B73" s="112"/>
      <c r="C73" s="112"/>
      <c r="D73" s="112"/>
      <c r="E73" s="112"/>
      <c r="F73" s="112"/>
      <c r="G73" s="112"/>
      <c r="H73" s="112"/>
      <c r="I73" s="112"/>
      <c r="J73" s="116"/>
      <c r="K73" s="116"/>
      <c r="L73" s="116"/>
      <c r="M73" s="116"/>
      <c r="N73" s="112"/>
      <c r="O73" s="112"/>
      <c r="P73" s="77" t="s">
        <v>236</v>
      </c>
      <c r="Q73" s="77" t="s">
        <v>43</v>
      </c>
      <c r="R73" s="77">
        <v>0</v>
      </c>
      <c r="S73" s="77">
        <v>0</v>
      </c>
      <c r="T73" s="77">
        <v>0</v>
      </c>
      <c r="U73" s="77">
        <v>1</v>
      </c>
      <c r="V73" s="77"/>
      <c r="W73" s="77"/>
      <c r="X73" s="77">
        <v>0</v>
      </c>
      <c r="Y73" s="77"/>
      <c r="Z73" s="77"/>
      <c r="AA73" s="77">
        <v>0</v>
      </c>
      <c r="AB73" s="77"/>
      <c r="AC73" s="77"/>
      <c r="AD73" s="76">
        <v>1</v>
      </c>
      <c r="AE73" s="77">
        <f>+_xlfn.IFS(Q73="Acumulado",T73+V73+Y73+AB73,Q73="Capacidad",T73,Q73="Flujo",T73,Q73="Reducción",T73,Q73="Stock",T73)</f>
        <v>0</v>
      </c>
      <c r="AF73" s="112"/>
    </row>
    <row r="74" spans="1:32" s="40" customFormat="1" ht="77.45" customHeight="1" x14ac:dyDescent="0.25">
      <c r="A74" s="111" t="s">
        <v>32</v>
      </c>
      <c r="B74" s="111" t="s">
        <v>33</v>
      </c>
      <c r="C74" s="111" t="s">
        <v>51</v>
      </c>
      <c r="D74" s="111" t="s">
        <v>218</v>
      </c>
      <c r="E74" s="111" t="s">
        <v>237</v>
      </c>
      <c r="F74" s="111" t="s">
        <v>238</v>
      </c>
      <c r="G74" s="111" t="s">
        <v>239</v>
      </c>
      <c r="H74" s="111"/>
      <c r="I74" s="111" t="s">
        <v>92</v>
      </c>
      <c r="J74" s="111"/>
      <c r="K74" s="111"/>
      <c r="L74" s="111"/>
      <c r="M74" s="111"/>
      <c r="N74" s="111" t="s">
        <v>240</v>
      </c>
      <c r="O74" s="104" t="s">
        <v>241</v>
      </c>
      <c r="P74" s="77" t="s">
        <v>242</v>
      </c>
      <c r="Q74" s="77" t="s">
        <v>86</v>
      </c>
      <c r="R74" s="77">
        <v>0</v>
      </c>
      <c r="S74" s="77">
        <v>0</v>
      </c>
      <c r="T74" s="77">
        <v>0</v>
      </c>
      <c r="U74" s="77">
        <v>840</v>
      </c>
      <c r="V74" s="77"/>
      <c r="W74" s="77"/>
      <c r="X74" s="77">
        <v>840</v>
      </c>
      <c r="Y74" s="77">
        <v>840</v>
      </c>
      <c r="Z74" s="77">
        <v>840</v>
      </c>
      <c r="AA74" s="77">
        <v>840</v>
      </c>
      <c r="AB74" s="77">
        <v>840</v>
      </c>
      <c r="AC74" s="77">
        <v>840</v>
      </c>
      <c r="AD74" s="76">
        <v>840</v>
      </c>
      <c r="AE74" s="77">
        <v>840</v>
      </c>
      <c r="AF74" s="111" t="s">
        <v>227</v>
      </c>
    </row>
    <row r="75" spans="1:32" s="40" customFormat="1" ht="77.45" customHeight="1" x14ac:dyDescent="0.25">
      <c r="A75" s="112"/>
      <c r="B75" s="112"/>
      <c r="C75" s="112"/>
      <c r="D75" s="112"/>
      <c r="E75" s="112"/>
      <c r="F75" s="112"/>
      <c r="G75" s="112"/>
      <c r="H75" s="112"/>
      <c r="I75" s="112"/>
      <c r="J75" s="112"/>
      <c r="K75" s="112"/>
      <c r="L75" s="112"/>
      <c r="M75" s="112"/>
      <c r="N75" s="112"/>
      <c r="O75" s="104" t="s">
        <v>243</v>
      </c>
      <c r="P75" s="77" t="s">
        <v>244</v>
      </c>
      <c r="Q75" s="77" t="s">
        <v>86</v>
      </c>
      <c r="R75" s="77">
        <v>0</v>
      </c>
      <c r="S75" s="77">
        <v>0</v>
      </c>
      <c r="T75" s="77">
        <v>0</v>
      </c>
      <c r="U75" s="77">
        <v>705</v>
      </c>
      <c r="V75" s="77"/>
      <c r="W75" s="77"/>
      <c r="X75" s="77">
        <v>705</v>
      </c>
      <c r="Y75" s="77">
        <v>705</v>
      </c>
      <c r="Z75" s="77">
        <v>705</v>
      </c>
      <c r="AA75" s="77">
        <v>705</v>
      </c>
      <c r="AB75" s="77">
        <v>705</v>
      </c>
      <c r="AC75" s="77">
        <v>705</v>
      </c>
      <c r="AD75" s="76">
        <v>705</v>
      </c>
      <c r="AE75" s="77">
        <v>705</v>
      </c>
      <c r="AF75" s="112"/>
    </row>
    <row r="76" spans="1:32" s="40" customFormat="1" ht="204.75" x14ac:dyDescent="0.25">
      <c r="A76" s="77" t="s">
        <v>32</v>
      </c>
      <c r="B76" s="77" t="s">
        <v>33</v>
      </c>
      <c r="C76" s="77" t="s">
        <v>245</v>
      </c>
      <c r="D76" s="77" t="s">
        <v>218</v>
      </c>
      <c r="E76" s="77" t="s">
        <v>246</v>
      </c>
      <c r="F76" s="77" t="s">
        <v>247</v>
      </c>
      <c r="G76" s="77" t="s">
        <v>248</v>
      </c>
      <c r="H76" s="77" t="s">
        <v>249</v>
      </c>
      <c r="I76" s="77" t="s">
        <v>92</v>
      </c>
      <c r="J76" s="106">
        <v>9448979509</v>
      </c>
      <c r="K76" s="106">
        <v>9448979509</v>
      </c>
      <c r="L76" s="106"/>
      <c r="M76" s="106"/>
      <c r="N76" s="77" t="s">
        <v>250</v>
      </c>
      <c r="O76" s="77" t="s">
        <v>251</v>
      </c>
      <c r="P76" s="77" t="s">
        <v>252</v>
      </c>
      <c r="Q76" s="77" t="s">
        <v>43</v>
      </c>
      <c r="R76" s="87">
        <v>0</v>
      </c>
      <c r="S76" s="87">
        <v>6000</v>
      </c>
      <c r="T76" s="87">
        <v>6744</v>
      </c>
      <c r="U76" s="87">
        <v>7000</v>
      </c>
      <c r="V76" s="77"/>
      <c r="W76" s="77"/>
      <c r="X76" s="87">
        <v>8000</v>
      </c>
      <c r="Y76" s="77"/>
      <c r="Z76" s="77"/>
      <c r="AA76" s="87">
        <v>9000</v>
      </c>
      <c r="AB76" s="77"/>
      <c r="AC76" s="77"/>
      <c r="AD76" s="87">
        <f>+_xlfn.IFS(Q76="Acumulado",S76+U76+X76+AA76,Q76="Capacidad",AA76,Q76="Flujo",AA76,Q76="Reducción",AA76,Q76="Stock",AA76)</f>
        <v>30000</v>
      </c>
      <c r="AE76" s="87">
        <f t="shared" ref="AE76:AE86" si="4">+_xlfn.IFS(Q76="Acumulado",T76+V76+Y76+AB76,Q76="Capacidad",T76,Q76="Flujo",T76,Q76="Reducción",T76,Q76="Stock",T76)</f>
        <v>6744</v>
      </c>
      <c r="AF76" s="77" t="s">
        <v>253</v>
      </c>
    </row>
    <row r="77" spans="1:32" s="40" customFormat="1" ht="267.75" x14ac:dyDescent="0.25">
      <c r="A77" s="77" t="s">
        <v>32</v>
      </c>
      <c r="B77" s="77" t="s">
        <v>33</v>
      </c>
      <c r="C77" s="77" t="s">
        <v>254</v>
      </c>
      <c r="D77" s="77" t="s">
        <v>218</v>
      </c>
      <c r="E77" s="77" t="s">
        <v>255</v>
      </c>
      <c r="F77" s="77" t="s">
        <v>256</v>
      </c>
      <c r="G77" s="77" t="s">
        <v>257</v>
      </c>
      <c r="H77" s="77"/>
      <c r="I77" s="77" t="s">
        <v>258</v>
      </c>
      <c r="J77" s="106">
        <v>34252422340</v>
      </c>
      <c r="K77" s="106">
        <v>16939368978</v>
      </c>
      <c r="L77" s="106"/>
      <c r="M77" s="106"/>
      <c r="N77" s="77" t="s">
        <v>259</v>
      </c>
      <c r="O77" s="77" t="s">
        <v>260</v>
      </c>
      <c r="P77" s="77" t="s">
        <v>261</v>
      </c>
      <c r="Q77" s="77" t="s">
        <v>79</v>
      </c>
      <c r="R77" s="77">
        <v>35</v>
      </c>
      <c r="S77" s="77">
        <v>37</v>
      </c>
      <c r="T77" s="77">
        <v>36</v>
      </c>
      <c r="U77" s="77">
        <v>35</v>
      </c>
      <c r="V77" s="77"/>
      <c r="W77" s="77"/>
      <c r="X77" s="77">
        <v>35</v>
      </c>
      <c r="Y77" s="77"/>
      <c r="Z77" s="77"/>
      <c r="AA77" s="77">
        <v>47</v>
      </c>
      <c r="AB77" s="77"/>
      <c r="AC77" s="77"/>
      <c r="AD77" s="77">
        <f>+_xlfn.IFS(Q77="Acumulado",S77+U77+X77+AA77,Q77="Capacidad",AA77,Q77="Flujo",AA77,Q77="Reducción",AA77,Q77="Stock",AA77)</f>
        <v>47</v>
      </c>
      <c r="AE77" s="77">
        <f t="shared" si="4"/>
        <v>36</v>
      </c>
      <c r="AF77" s="77" t="s">
        <v>262</v>
      </c>
    </row>
    <row r="78" spans="1:32" s="40" customFormat="1" ht="120.75" customHeight="1" x14ac:dyDescent="0.25">
      <c r="A78" s="77" t="s">
        <v>32</v>
      </c>
      <c r="B78" s="77" t="s">
        <v>33</v>
      </c>
      <c r="C78" s="77" t="s">
        <v>51</v>
      </c>
      <c r="D78" s="77" t="s">
        <v>218</v>
      </c>
      <c r="E78" s="77" t="s">
        <v>263</v>
      </c>
      <c r="F78" s="77" t="s">
        <v>264</v>
      </c>
      <c r="G78" s="77" t="s">
        <v>265</v>
      </c>
      <c r="H78" s="77"/>
      <c r="I78" s="77" t="s">
        <v>258</v>
      </c>
      <c r="J78" s="106">
        <v>203776757187</v>
      </c>
      <c r="K78" s="106">
        <v>202990291893</v>
      </c>
      <c r="L78" s="106"/>
      <c r="M78" s="106"/>
      <c r="N78" s="77" t="s">
        <v>266</v>
      </c>
      <c r="O78" s="77" t="s">
        <v>267</v>
      </c>
      <c r="P78" s="77" t="s">
        <v>268</v>
      </c>
      <c r="Q78" s="77" t="s">
        <v>79</v>
      </c>
      <c r="R78" s="87">
        <v>5638</v>
      </c>
      <c r="S78" s="87">
        <v>5638</v>
      </c>
      <c r="T78" s="87">
        <v>1231</v>
      </c>
      <c r="U78" s="87">
        <v>2290</v>
      </c>
      <c r="V78" s="77"/>
      <c r="W78" s="77"/>
      <c r="X78" s="87">
        <v>7806</v>
      </c>
      <c r="Y78" s="77"/>
      <c r="Z78" s="77"/>
      <c r="AA78" s="87">
        <v>10000</v>
      </c>
      <c r="AB78" s="77"/>
      <c r="AC78" s="77"/>
      <c r="AD78" s="87">
        <f>+_xlfn.IFS(Q78="Acumulado",S78+U78+X78+AA78,Q78="Capacidad",AA78,Q78="Flujo",AA78,Q78="Reducción",AA78,Q78="Stock",AA78)</f>
        <v>10000</v>
      </c>
      <c r="AE78" s="87">
        <f t="shared" si="4"/>
        <v>1231</v>
      </c>
      <c r="AF78" s="77" t="s">
        <v>262</v>
      </c>
    </row>
    <row r="79" spans="1:32" s="40" customFormat="1" ht="94.5" x14ac:dyDescent="0.25">
      <c r="A79" s="77" t="s">
        <v>32</v>
      </c>
      <c r="B79" s="77" t="s">
        <v>33</v>
      </c>
      <c r="C79" s="77" t="s">
        <v>51</v>
      </c>
      <c r="D79" s="77" t="s">
        <v>218</v>
      </c>
      <c r="E79" s="77" t="s">
        <v>269</v>
      </c>
      <c r="F79" s="77" t="s">
        <v>270</v>
      </c>
      <c r="G79" s="77" t="s">
        <v>271</v>
      </c>
      <c r="H79" s="77"/>
      <c r="I79" s="77" t="s">
        <v>258</v>
      </c>
      <c r="J79" s="106">
        <v>75173394309</v>
      </c>
      <c r="K79" s="106">
        <v>51534733268</v>
      </c>
      <c r="L79" s="106"/>
      <c r="M79" s="106"/>
      <c r="N79" s="77" t="s">
        <v>272</v>
      </c>
      <c r="O79" s="77" t="s">
        <v>273</v>
      </c>
      <c r="P79" s="77" t="s">
        <v>274</v>
      </c>
      <c r="Q79" s="77" t="s">
        <v>43</v>
      </c>
      <c r="R79" s="87">
        <v>5803</v>
      </c>
      <c r="S79" s="87">
        <v>0</v>
      </c>
      <c r="T79" s="77">
        <v>0</v>
      </c>
      <c r="U79" s="87">
        <v>200000</v>
      </c>
      <c r="V79" s="77"/>
      <c r="W79" s="77"/>
      <c r="X79" s="87">
        <v>152000</v>
      </c>
      <c r="Y79" s="77"/>
      <c r="Z79" s="77"/>
      <c r="AA79" s="87">
        <v>145000</v>
      </c>
      <c r="AB79" s="77"/>
      <c r="AC79" s="77"/>
      <c r="AD79" s="87">
        <v>497000</v>
      </c>
      <c r="AE79" s="77">
        <f t="shared" si="4"/>
        <v>0</v>
      </c>
      <c r="AF79" s="77" t="s">
        <v>262</v>
      </c>
    </row>
    <row r="80" spans="1:32" s="40" customFormat="1" ht="78.75" x14ac:dyDescent="0.25">
      <c r="A80" s="77" t="s">
        <v>32</v>
      </c>
      <c r="B80" s="77" t="s">
        <v>33</v>
      </c>
      <c r="C80" s="77" t="s">
        <v>34</v>
      </c>
      <c r="D80" s="77" t="s">
        <v>218</v>
      </c>
      <c r="E80" s="77" t="s">
        <v>212</v>
      </c>
      <c r="F80" s="77" t="s">
        <v>275</v>
      </c>
      <c r="G80" s="77" t="s">
        <v>276</v>
      </c>
      <c r="H80" s="77"/>
      <c r="I80" s="77" t="s">
        <v>92</v>
      </c>
      <c r="J80" s="106">
        <v>4109988338</v>
      </c>
      <c r="K80" s="106">
        <v>4109988338</v>
      </c>
      <c r="L80" s="106"/>
      <c r="M80" s="106"/>
      <c r="N80" s="77" t="s">
        <v>277</v>
      </c>
      <c r="O80" s="77" t="s">
        <v>278</v>
      </c>
      <c r="P80" s="93" t="s">
        <v>279</v>
      </c>
      <c r="Q80" s="77" t="s">
        <v>43</v>
      </c>
      <c r="R80" s="77">
        <v>17</v>
      </c>
      <c r="S80" s="77">
        <v>17</v>
      </c>
      <c r="T80" s="77">
        <v>17</v>
      </c>
      <c r="U80" s="77">
        <v>23</v>
      </c>
      <c r="V80" s="77"/>
      <c r="W80" s="77"/>
      <c r="X80" s="77">
        <v>24</v>
      </c>
      <c r="Y80" s="77"/>
      <c r="Z80" s="77"/>
      <c r="AA80" s="77">
        <v>26</v>
      </c>
      <c r="AB80" s="77"/>
      <c r="AC80" s="77"/>
      <c r="AD80" s="77">
        <f>+_xlfn.IFS(Q80="Acumulado",S80+U80+X80+AA80,Q80="Capacidad",AA80,Q80="Flujo",AA80,Q80="Reducción",AA80,Q80="Stock",AA80)</f>
        <v>90</v>
      </c>
      <c r="AE80" s="77">
        <f t="shared" si="4"/>
        <v>17</v>
      </c>
      <c r="AF80" s="77" t="s">
        <v>95</v>
      </c>
    </row>
    <row r="81" spans="1:32" s="40" customFormat="1" ht="78.75" x14ac:dyDescent="0.25">
      <c r="A81" s="98" t="s">
        <v>32</v>
      </c>
      <c r="B81" s="98" t="s">
        <v>33</v>
      </c>
      <c r="C81" s="98" t="s">
        <v>34</v>
      </c>
      <c r="D81" s="98" t="s">
        <v>218</v>
      </c>
      <c r="E81" s="98" t="s">
        <v>212</v>
      </c>
      <c r="F81" s="98" t="s">
        <v>280</v>
      </c>
      <c r="G81" s="98" t="s">
        <v>281</v>
      </c>
      <c r="H81" s="98" t="s">
        <v>104</v>
      </c>
      <c r="I81" s="98" t="s">
        <v>105</v>
      </c>
      <c r="J81" s="97"/>
      <c r="K81" s="97"/>
      <c r="L81" s="97"/>
      <c r="M81" s="97"/>
      <c r="N81" s="98"/>
      <c r="O81" s="98" t="s">
        <v>282</v>
      </c>
      <c r="P81" s="98" t="s">
        <v>283</v>
      </c>
      <c r="Q81" s="98" t="s">
        <v>86</v>
      </c>
      <c r="R81" s="88">
        <v>0</v>
      </c>
      <c r="S81" s="88">
        <v>1</v>
      </c>
      <c r="T81" s="88">
        <v>1</v>
      </c>
      <c r="U81" s="88">
        <v>0</v>
      </c>
      <c r="V81" s="98"/>
      <c r="W81" s="98"/>
      <c r="X81" s="88">
        <v>0</v>
      </c>
      <c r="Y81" s="98"/>
      <c r="Z81" s="98"/>
      <c r="AA81" s="88">
        <v>0</v>
      </c>
      <c r="AB81" s="98"/>
      <c r="AC81" s="98"/>
      <c r="AD81" s="89">
        <f>+_xlfn.IFS(Q81="Acumulado",S81+U81+X81+AA81,Q81="Capacidad",S81,Q81="Flujo",S81,Q81="Reducción",S81,Q81="Stock",S81)</f>
        <v>1</v>
      </c>
      <c r="AE81" s="89">
        <f t="shared" si="4"/>
        <v>1</v>
      </c>
      <c r="AF81" s="98" t="s">
        <v>201</v>
      </c>
    </row>
    <row r="82" spans="1:32" s="40" customFormat="1" ht="87" customHeight="1" x14ac:dyDescent="0.25">
      <c r="A82" s="113" t="s">
        <v>32</v>
      </c>
      <c r="B82" s="113" t="s">
        <v>130</v>
      </c>
      <c r="C82" s="113" t="s">
        <v>284</v>
      </c>
      <c r="D82" s="113" t="s">
        <v>285</v>
      </c>
      <c r="E82" s="113" t="s">
        <v>286</v>
      </c>
      <c r="F82" s="113" t="s">
        <v>92</v>
      </c>
      <c r="G82" s="113" t="s">
        <v>287</v>
      </c>
      <c r="H82" s="113" t="s">
        <v>288</v>
      </c>
      <c r="I82" s="113" t="s">
        <v>92</v>
      </c>
      <c r="J82" s="117">
        <v>16314586842</v>
      </c>
      <c r="K82" s="117">
        <v>16273408091</v>
      </c>
      <c r="L82" s="117"/>
      <c r="M82" s="117"/>
      <c r="N82" s="113" t="s">
        <v>250</v>
      </c>
      <c r="O82" s="77" t="s">
        <v>289</v>
      </c>
      <c r="P82" s="77" t="s">
        <v>290</v>
      </c>
      <c r="Q82" s="77" t="s">
        <v>43</v>
      </c>
      <c r="R82" s="87">
        <v>9674719</v>
      </c>
      <c r="S82" s="87">
        <v>800000</v>
      </c>
      <c r="T82" s="87">
        <v>823654</v>
      </c>
      <c r="U82" s="87">
        <v>1000000</v>
      </c>
      <c r="V82" s="77"/>
      <c r="W82" s="77"/>
      <c r="X82" s="87">
        <v>850000</v>
      </c>
      <c r="Y82" s="77"/>
      <c r="Z82" s="77"/>
      <c r="AA82" s="87">
        <v>1050000</v>
      </c>
      <c r="AB82" s="77"/>
      <c r="AC82" s="77"/>
      <c r="AD82" s="87">
        <f t="shared" ref="AD82:AD88" si="5">+_xlfn.IFS(Q82="Acumulado",S82+U82+X82+AA82,Q82="Capacidad",AA82,Q82="Flujo",AA82,Q82="Reducción",AA82,Q82="Stock",AA82)</f>
        <v>3700000</v>
      </c>
      <c r="AE82" s="87">
        <f t="shared" si="4"/>
        <v>823654</v>
      </c>
      <c r="AF82" s="113" t="s">
        <v>253</v>
      </c>
    </row>
    <row r="83" spans="1:32" s="40" customFormat="1" ht="87" customHeight="1" x14ac:dyDescent="0.25">
      <c r="A83" s="113"/>
      <c r="B83" s="113"/>
      <c r="C83" s="113"/>
      <c r="D83" s="113"/>
      <c r="E83" s="113"/>
      <c r="F83" s="113"/>
      <c r="G83" s="113"/>
      <c r="H83" s="113"/>
      <c r="I83" s="113"/>
      <c r="J83" s="117"/>
      <c r="K83" s="117"/>
      <c r="L83" s="117"/>
      <c r="M83" s="117"/>
      <c r="N83" s="113"/>
      <c r="O83" s="77" t="s">
        <v>291</v>
      </c>
      <c r="P83" s="77" t="s">
        <v>292</v>
      </c>
      <c r="Q83" s="77" t="s">
        <v>43</v>
      </c>
      <c r="R83" s="87">
        <v>0</v>
      </c>
      <c r="S83" s="87">
        <v>90000</v>
      </c>
      <c r="T83" s="87">
        <v>106650</v>
      </c>
      <c r="U83" s="87">
        <v>120000</v>
      </c>
      <c r="V83" s="77"/>
      <c r="W83" s="77"/>
      <c r="X83" s="87">
        <v>140000</v>
      </c>
      <c r="Y83" s="77"/>
      <c r="Z83" s="77"/>
      <c r="AA83" s="87">
        <v>150000</v>
      </c>
      <c r="AB83" s="77"/>
      <c r="AC83" s="77"/>
      <c r="AD83" s="87">
        <f t="shared" si="5"/>
        <v>500000</v>
      </c>
      <c r="AE83" s="77">
        <f t="shared" si="4"/>
        <v>106650</v>
      </c>
      <c r="AF83" s="113"/>
    </row>
    <row r="84" spans="1:32" s="40" customFormat="1" ht="87" customHeight="1" x14ac:dyDescent="0.25">
      <c r="A84" s="113"/>
      <c r="B84" s="113"/>
      <c r="C84" s="113"/>
      <c r="D84" s="113"/>
      <c r="E84" s="113"/>
      <c r="F84" s="113"/>
      <c r="G84" s="113"/>
      <c r="H84" s="113"/>
      <c r="I84" s="113"/>
      <c r="J84" s="117"/>
      <c r="K84" s="117"/>
      <c r="L84" s="117"/>
      <c r="M84" s="117"/>
      <c r="N84" s="113"/>
      <c r="O84" s="77" t="s">
        <v>293</v>
      </c>
      <c r="P84" s="77" t="s">
        <v>294</v>
      </c>
      <c r="Q84" s="77" t="s">
        <v>43</v>
      </c>
      <c r="R84" s="87">
        <v>0</v>
      </c>
      <c r="S84" s="87">
        <v>1500</v>
      </c>
      <c r="T84" s="77">
        <v>1500</v>
      </c>
      <c r="U84" s="87">
        <v>1500</v>
      </c>
      <c r="V84" s="77"/>
      <c r="W84" s="77"/>
      <c r="X84" s="87">
        <v>1500</v>
      </c>
      <c r="Y84" s="77"/>
      <c r="Z84" s="77"/>
      <c r="AA84" s="87">
        <v>1500</v>
      </c>
      <c r="AB84" s="77"/>
      <c r="AC84" s="77"/>
      <c r="AD84" s="87">
        <f t="shared" si="5"/>
        <v>6000</v>
      </c>
      <c r="AE84" s="77">
        <f t="shared" si="4"/>
        <v>1500</v>
      </c>
      <c r="AF84" s="113"/>
    </row>
    <row r="85" spans="1:32" s="40" customFormat="1" ht="87" customHeight="1" x14ac:dyDescent="0.25">
      <c r="A85" s="113"/>
      <c r="B85" s="113"/>
      <c r="C85" s="113"/>
      <c r="D85" s="113"/>
      <c r="E85" s="113"/>
      <c r="F85" s="113"/>
      <c r="G85" s="113"/>
      <c r="H85" s="113"/>
      <c r="I85" s="113"/>
      <c r="J85" s="117"/>
      <c r="K85" s="117"/>
      <c r="L85" s="117"/>
      <c r="M85" s="117"/>
      <c r="N85" s="113"/>
      <c r="O85" s="77" t="s">
        <v>295</v>
      </c>
      <c r="P85" s="77" t="s">
        <v>296</v>
      </c>
      <c r="Q85" s="77" t="s">
        <v>79</v>
      </c>
      <c r="R85" s="87">
        <v>122278</v>
      </c>
      <c r="S85" s="87">
        <v>150000</v>
      </c>
      <c r="T85" s="77">
        <v>122278</v>
      </c>
      <c r="U85" s="87">
        <v>200000</v>
      </c>
      <c r="V85" s="77"/>
      <c r="W85" s="77"/>
      <c r="X85" s="87">
        <v>250000</v>
      </c>
      <c r="Y85" s="77"/>
      <c r="Z85" s="77"/>
      <c r="AA85" s="87">
        <v>360000</v>
      </c>
      <c r="AB85" s="77"/>
      <c r="AC85" s="77"/>
      <c r="AD85" s="87">
        <f t="shared" si="5"/>
        <v>360000</v>
      </c>
      <c r="AE85" s="77">
        <f t="shared" si="4"/>
        <v>122278</v>
      </c>
      <c r="AF85" s="113"/>
    </row>
    <row r="86" spans="1:32" s="40" customFormat="1" ht="63" customHeight="1" x14ac:dyDescent="0.25">
      <c r="A86" s="111" t="s">
        <v>32</v>
      </c>
      <c r="B86" s="111" t="s">
        <v>33</v>
      </c>
      <c r="C86" s="111" t="s">
        <v>34</v>
      </c>
      <c r="D86" s="111" t="s">
        <v>285</v>
      </c>
      <c r="E86" s="111" t="s">
        <v>297</v>
      </c>
      <c r="F86" s="111" t="s">
        <v>298</v>
      </c>
      <c r="G86" s="111" t="s">
        <v>299</v>
      </c>
      <c r="H86" s="111" t="s">
        <v>300</v>
      </c>
      <c r="I86" s="111" t="s">
        <v>92</v>
      </c>
      <c r="J86" s="114">
        <v>3968615597</v>
      </c>
      <c r="K86" s="114">
        <v>3968615597</v>
      </c>
      <c r="L86" s="114"/>
      <c r="M86" s="114"/>
      <c r="N86" s="111" t="s">
        <v>301</v>
      </c>
      <c r="O86" s="77" t="s">
        <v>302</v>
      </c>
      <c r="P86" s="77" t="s">
        <v>303</v>
      </c>
      <c r="Q86" s="77" t="s">
        <v>43</v>
      </c>
      <c r="R86" s="77">
        <v>5</v>
      </c>
      <c r="S86" s="77">
        <v>6</v>
      </c>
      <c r="T86" s="77">
        <v>5</v>
      </c>
      <c r="U86" s="77">
        <v>7</v>
      </c>
      <c r="V86" s="77"/>
      <c r="W86" s="77"/>
      <c r="X86" s="77">
        <v>8</v>
      </c>
      <c r="Y86" s="77"/>
      <c r="Z86" s="77"/>
      <c r="AA86" s="77">
        <v>9</v>
      </c>
      <c r="AB86" s="77"/>
      <c r="AC86" s="77"/>
      <c r="AD86" s="77">
        <f t="shared" si="5"/>
        <v>30</v>
      </c>
      <c r="AE86" s="77">
        <f t="shared" si="4"/>
        <v>5</v>
      </c>
      <c r="AF86" s="111" t="s">
        <v>95</v>
      </c>
    </row>
    <row r="87" spans="1:32" s="40" customFormat="1" ht="31.5" x14ac:dyDescent="0.25">
      <c r="A87" s="112"/>
      <c r="B87" s="112"/>
      <c r="C87" s="112"/>
      <c r="D87" s="112"/>
      <c r="E87" s="112"/>
      <c r="F87" s="112"/>
      <c r="G87" s="112"/>
      <c r="H87" s="112"/>
      <c r="I87" s="112"/>
      <c r="J87" s="116"/>
      <c r="K87" s="116"/>
      <c r="L87" s="116"/>
      <c r="M87" s="116"/>
      <c r="N87" s="112"/>
      <c r="O87" s="77" t="s">
        <v>304</v>
      </c>
      <c r="P87" s="77" t="s">
        <v>304</v>
      </c>
      <c r="Q87" s="77" t="s">
        <v>43</v>
      </c>
      <c r="R87" s="77">
        <v>0</v>
      </c>
      <c r="S87" s="87">
        <v>2866</v>
      </c>
      <c r="T87" s="77"/>
      <c r="U87" s="87">
        <v>3702</v>
      </c>
      <c r="V87" s="87"/>
      <c r="W87" s="87"/>
      <c r="X87" s="87">
        <v>3712</v>
      </c>
      <c r="Y87" s="87"/>
      <c r="Z87" s="87"/>
      <c r="AA87" s="87">
        <v>1720</v>
      </c>
      <c r="AB87" s="87"/>
      <c r="AC87" s="87"/>
      <c r="AD87" s="87">
        <f t="shared" si="5"/>
        <v>12000</v>
      </c>
      <c r="AE87" s="77"/>
      <c r="AF87" s="112"/>
    </row>
    <row r="88" spans="1:32" s="40" customFormat="1" ht="172.5" customHeight="1" x14ac:dyDescent="0.25">
      <c r="A88" s="77" t="s">
        <v>32</v>
      </c>
      <c r="B88" s="77" t="s">
        <v>33</v>
      </c>
      <c r="C88" s="77" t="s">
        <v>34</v>
      </c>
      <c r="D88" s="77" t="s">
        <v>285</v>
      </c>
      <c r="E88" s="77" t="s">
        <v>297</v>
      </c>
      <c r="F88" s="77" t="s">
        <v>305</v>
      </c>
      <c r="G88" s="77" t="s">
        <v>306</v>
      </c>
      <c r="H88" s="77" t="s">
        <v>307</v>
      </c>
      <c r="I88" s="77" t="s">
        <v>92</v>
      </c>
      <c r="J88" s="106">
        <v>4418740110</v>
      </c>
      <c r="K88" s="106">
        <v>4418740110</v>
      </c>
      <c r="L88" s="106"/>
      <c r="M88" s="106"/>
      <c r="N88" s="77" t="s">
        <v>308</v>
      </c>
      <c r="O88" s="77" t="s">
        <v>309</v>
      </c>
      <c r="P88" s="77" t="s">
        <v>310</v>
      </c>
      <c r="Q88" s="77" t="s">
        <v>43</v>
      </c>
      <c r="R88" s="87">
        <v>60000</v>
      </c>
      <c r="S88" s="87">
        <v>100000</v>
      </c>
      <c r="T88" s="87">
        <v>112626</v>
      </c>
      <c r="U88" s="87">
        <v>100000</v>
      </c>
      <c r="V88" s="77"/>
      <c r="W88" s="77"/>
      <c r="X88" s="87">
        <v>100000</v>
      </c>
      <c r="Y88" s="77"/>
      <c r="Z88" s="77"/>
      <c r="AA88" s="87">
        <v>100000</v>
      </c>
      <c r="AB88" s="77"/>
      <c r="AC88" s="77"/>
      <c r="AD88" s="87">
        <f t="shared" si="5"/>
        <v>400000</v>
      </c>
      <c r="AE88" s="87">
        <f t="shared" ref="AE88:AE122" si="6">+_xlfn.IFS(Q88="Acumulado",T88+V88+Y88+AB88,Q88="Capacidad",T88,Q88="Flujo",T88,Q88="Reducción",T88,Q88="Stock",T88)</f>
        <v>112626</v>
      </c>
      <c r="AF88" s="77" t="s">
        <v>95</v>
      </c>
    </row>
    <row r="89" spans="1:32" s="40" customFormat="1" ht="31.5" x14ac:dyDescent="0.25">
      <c r="A89" s="121" t="s">
        <v>32</v>
      </c>
      <c r="B89" s="121" t="s">
        <v>101</v>
      </c>
      <c r="C89" s="121" t="s">
        <v>311</v>
      </c>
      <c r="D89" s="121" t="s">
        <v>285</v>
      </c>
      <c r="E89" s="121" t="s">
        <v>312</v>
      </c>
      <c r="F89" s="121" t="s">
        <v>313</v>
      </c>
      <c r="G89" s="121" t="s">
        <v>314</v>
      </c>
      <c r="H89" s="121" t="s">
        <v>104</v>
      </c>
      <c r="I89" s="121" t="s">
        <v>105</v>
      </c>
      <c r="J89" s="121"/>
      <c r="K89" s="121"/>
      <c r="L89" s="121"/>
      <c r="M89" s="121"/>
      <c r="N89" s="121"/>
      <c r="O89" s="98" t="s">
        <v>315</v>
      </c>
      <c r="P89" s="98" t="s">
        <v>316</v>
      </c>
      <c r="Q89" s="98" t="s">
        <v>43</v>
      </c>
      <c r="R89" s="98">
        <v>0</v>
      </c>
      <c r="S89" s="98">
        <v>1</v>
      </c>
      <c r="T89" s="98">
        <v>1</v>
      </c>
      <c r="U89" s="98">
        <v>0</v>
      </c>
      <c r="V89" s="98"/>
      <c r="W89" s="98"/>
      <c r="X89" s="98">
        <v>0</v>
      </c>
      <c r="Y89" s="98"/>
      <c r="Z89" s="98"/>
      <c r="AA89" s="98">
        <v>0</v>
      </c>
      <c r="AB89" s="98"/>
      <c r="AC89" s="98"/>
      <c r="AD89" s="98" t="s">
        <v>317</v>
      </c>
      <c r="AE89" s="98">
        <f t="shared" si="6"/>
        <v>1</v>
      </c>
      <c r="AF89" s="121" t="s">
        <v>146</v>
      </c>
    </row>
    <row r="90" spans="1:32" s="40" customFormat="1" x14ac:dyDescent="0.25">
      <c r="A90" s="119"/>
      <c r="B90" s="119"/>
      <c r="C90" s="119"/>
      <c r="D90" s="119"/>
      <c r="E90" s="119"/>
      <c r="F90" s="119"/>
      <c r="G90" s="119"/>
      <c r="H90" s="119"/>
      <c r="I90" s="119"/>
      <c r="J90" s="119"/>
      <c r="K90" s="119"/>
      <c r="L90" s="119"/>
      <c r="M90" s="119"/>
      <c r="N90" s="119"/>
      <c r="O90" s="98" t="s">
        <v>318</v>
      </c>
      <c r="P90" s="98" t="s">
        <v>319</v>
      </c>
      <c r="Q90" s="98" t="s">
        <v>43</v>
      </c>
      <c r="R90" s="98">
        <v>0</v>
      </c>
      <c r="S90" s="98">
        <v>0</v>
      </c>
      <c r="T90" s="98">
        <v>0</v>
      </c>
      <c r="U90" s="98">
        <v>20</v>
      </c>
      <c r="V90" s="98"/>
      <c r="W90" s="98"/>
      <c r="X90" s="98">
        <v>20</v>
      </c>
      <c r="Y90" s="98"/>
      <c r="Z90" s="98"/>
      <c r="AA90" s="98">
        <v>20</v>
      </c>
      <c r="AB90" s="98"/>
      <c r="AC90" s="98"/>
      <c r="AD90" s="98">
        <f t="shared" ref="AD90:AD107" si="7">+_xlfn.IFS(Q90="Acumulado",S90+U90+X90+AA90,Q90="Capacidad",AA90,Q90="Flujo",AA90,Q90="Reducción",AA90,Q90="Stock",AA90)</f>
        <v>60</v>
      </c>
      <c r="AE90" s="98">
        <f t="shared" si="6"/>
        <v>0</v>
      </c>
      <c r="AF90" s="119"/>
    </row>
    <row r="91" spans="1:32" s="40" customFormat="1" x14ac:dyDescent="0.25">
      <c r="A91" s="122"/>
      <c r="B91" s="122"/>
      <c r="C91" s="122"/>
      <c r="D91" s="122"/>
      <c r="E91" s="122"/>
      <c r="F91" s="122"/>
      <c r="G91" s="122"/>
      <c r="H91" s="122"/>
      <c r="I91" s="122"/>
      <c r="J91" s="122"/>
      <c r="K91" s="122"/>
      <c r="L91" s="122"/>
      <c r="M91" s="122"/>
      <c r="N91" s="122"/>
      <c r="O91" s="98" t="s">
        <v>320</v>
      </c>
      <c r="P91" s="98" t="s">
        <v>321</v>
      </c>
      <c r="Q91" s="98" t="s">
        <v>43</v>
      </c>
      <c r="R91" s="98">
        <v>0</v>
      </c>
      <c r="S91" s="98">
        <v>0</v>
      </c>
      <c r="T91" s="98">
        <v>0</v>
      </c>
      <c r="U91" s="98">
        <v>1</v>
      </c>
      <c r="V91" s="98"/>
      <c r="W91" s="98"/>
      <c r="X91" s="98">
        <v>1</v>
      </c>
      <c r="Y91" s="98"/>
      <c r="Z91" s="98"/>
      <c r="AA91" s="98">
        <v>1</v>
      </c>
      <c r="AB91" s="98"/>
      <c r="AC91" s="98"/>
      <c r="AD91" s="98">
        <f t="shared" si="7"/>
        <v>3</v>
      </c>
      <c r="AE91" s="98">
        <f t="shared" si="6"/>
        <v>0</v>
      </c>
      <c r="AF91" s="122"/>
    </row>
    <row r="92" spans="1:32" s="40" customFormat="1" ht="60.75" customHeight="1" x14ac:dyDescent="0.25">
      <c r="A92" s="107" t="s">
        <v>32</v>
      </c>
      <c r="B92" s="107" t="s">
        <v>101</v>
      </c>
      <c r="C92" s="107" t="s">
        <v>311</v>
      </c>
      <c r="D92" s="107" t="s">
        <v>285</v>
      </c>
      <c r="E92" s="107" t="s">
        <v>36</v>
      </c>
      <c r="F92" s="108" t="s">
        <v>322</v>
      </c>
      <c r="G92" s="108" t="s">
        <v>323</v>
      </c>
      <c r="H92" s="108" t="s">
        <v>104</v>
      </c>
      <c r="I92" s="108" t="s">
        <v>105</v>
      </c>
      <c r="J92" s="108"/>
      <c r="K92" s="108"/>
      <c r="L92" s="108"/>
      <c r="M92" s="108"/>
      <c r="N92" s="108"/>
      <c r="O92" s="98" t="s">
        <v>199</v>
      </c>
      <c r="P92" s="98" t="s">
        <v>200</v>
      </c>
      <c r="Q92" s="98" t="s">
        <v>43</v>
      </c>
      <c r="R92" s="88">
        <v>0</v>
      </c>
      <c r="S92" s="88">
        <v>0</v>
      </c>
      <c r="T92" s="98"/>
      <c r="U92" s="88">
        <v>0.7</v>
      </c>
      <c r="V92" s="98"/>
      <c r="W92" s="98"/>
      <c r="X92" s="88">
        <v>0.3</v>
      </c>
      <c r="Y92" s="98"/>
      <c r="Z92" s="98"/>
      <c r="AA92" s="88">
        <v>0</v>
      </c>
      <c r="AB92" s="98"/>
      <c r="AC92" s="98"/>
      <c r="AD92" s="89">
        <f t="shared" si="7"/>
        <v>1</v>
      </c>
      <c r="AE92" s="89">
        <f t="shared" si="6"/>
        <v>0</v>
      </c>
      <c r="AF92" s="108" t="s">
        <v>201</v>
      </c>
    </row>
    <row r="93" spans="1:32" s="40" customFormat="1" ht="126" x14ac:dyDescent="0.25">
      <c r="A93" s="107" t="s">
        <v>32</v>
      </c>
      <c r="B93" s="107" t="s">
        <v>101</v>
      </c>
      <c r="C93" s="107" t="s">
        <v>311</v>
      </c>
      <c r="D93" s="107" t="s">
        <v>285</v>
      </c>
      <c r="E93" s="107" t="s">
        <v>36</v>
      </c>
      <c r="F93" s="108" t="s">
        <v>324</v>
      </c>
      <c r="G93" s="108" t="s">
        <v>325</v>
      </c>
      <c r="H93" s="108" t="s">
        <v>104</v>
      </c>
      <c r="I93" s="108" t="s">
        <v>105</v>
      </c>
      <c r="J93" s="108"/>
      <c r="K93" s="108"/>
      <c r="L93" s="108"/>
      <c r="M93" s="108"/>
      <c r="N93" s="108"/>
      <c r="O93" s="98" t="s">
        <v>199</v>
      </c>
      <c r="P93" s="98" t="s">
        <v>200</v>
      </c>
      <c r="Q93" s="98" t="s">
        <v>43</v>
      </c>
      <c r="R93" s="88">
        <v>0</v>
      </c>
      <c r="S93" s="88">
        <v>0</v>
      </c>
      <c r="T93" s="98"/>
      <c r="U93" s="88">
        <v>1</v>
      </c>
      <c r="V93" s="98"/>
      <c r="W93" s="98"/>
      <c r="X93" s="88">
        <v>0</v>
      </c>
      <c r="Y93" s="98"/>
      <c r="Z93" s="98"/>
      <c r="AA93" s="88">
        <v>0</v>
      </c>
      <c r="AB93" s="98"/>
      <c r="AC93" s="98"/>
      <c r="AD93" s="89">
        <f t="shared" si="7"/>
        <v>1</v>
      </c>
      <c r="AE93" s="89">
        <f t="shared" si="6"/>
        <v>0</v>
      </c>
      <c r="AF93" s="108" t="s">
        <v>201</v>
      </c>
    </row>
    <row r="94" spans="1:32" s="40" customFormat="1" ht="141.75" x14ac:dyDescent="0.25">
      <c r="A94" s="107" t="s">
        <v>32</v>
      </c>
      <c r="B94" s="107" t="s">
        <v>101</v>
      </c>
      <c r="C94" s="107" t="s">
        <v>311</v>
      </c>
      <c r="D94" s="107" t="s">
        <v>285</v>
      </c>
      <c r="E94" s="107" t="s">
        <v>36</v>
      </c>
      <c r="F94" s="108" t="s">
        <v>326</v>
      </c>
      <c r="G94" s="108" t="s">
        <v>327</v>
      </c>
      <c r="H94" s="108" t="s">
        <v>104</v>
      </c>
      <c r="I94" s="108" t="s">
        <v>105</v>
      </c>
      <c r="J94" s="108"/>
      <c r="K94" s="108"/>
      <c r="L94" s="108"/>
      <c r="M94" s="108"/>
      <c r="N94" s="108"/>
      <c r="O94" s="98" t="s">
        <v>328</v>
      </c>
      <c r="P94" s="98" t="s">
        <v>329</v>
      </c>
      <c r="Q94" s="98" t="s">
        <v>43</v>
      </c>
      <c r="R94" s="98">
        <v>0</v>
      </c>
      <c r="S94" s="98">
        <v>0</v>
      </c>
      <c r="T94" s="98"/>
      <c r="U94" s="98">
        <v>6</v>
      </c>
      <c r="V94" s="98"/>
      <c r="W94" s="98"/>
      <c r="X94" s="98">
        <v>0</v>
      </c>
      <c r="Y94" s="98"/>
      <c r="Z94" s="98"/>
      <c r="AA94" s="98">
        <v>0</v>
      </c>
      <c r="AB94" s="98"/>
      <c r="AC94" s="98"/>
      <c r="AD94" s="99">
        <f t="shared" si="7"/>
        <v>6</v>
      </c>
      <c r="AE94" s="99">
        <f t="shared" si="6"/>
        <v>0</v>
      </c>
      <c r="AF94" s="108" t="s">
        <v>201</v>
      </c>
    </row>
    <row r="95" spans="1:32" s="40" customFormat="1" ht="30.95" customHeight="1" x14ac:dyDescent="0.25">
      <c r="A95" s="113" t="s">
        <v>32</v>
      </c>
      <c r="B95" s="113" t="s">
        <v>101</v>
      </c>
      <c r="C95" s="113" t="s">
        <v>330</v>
      </c>
      <c r="D95" s="113" t="s">
        <v>331</v>
      </c>
      <c r="E95" s="113" t="s">
        <v>332</v>
      </c>
      <c r="F95" s="113" t="s">
        <v>333</v>
      </c>
      <c r="G95" s="113" t="s">
        <v>334</v>
      </c>
      <c r="H95" s="113" t="s">
        <v>335</v>
      </c>
      <c r="I95" s="113" t="s">
        <v>336</v>
      </c>
      <c r="J95" s="117">
        <v>55408992633</v>
      </c>
      <c r="K95" s="117">
        <v>51409660114</v>
      </c>
      <c r="L95" s="117"/>
      <c r="M95" s="117"/>
      <c r="N95" s="113" t="s">
        <v>337</v>
      </c>
      <c r="O95" s="77" t="s">
        <v>338</v>
      </c>
      <c r="P95" s="77" t="s">
        <v>339</v>
      </c>
      <c r="Q95" s="77" t="s">
        <v>43</v>
      </c>
      <c r="R95" s="87">
        <v>0</v>
      </c>
      <c r="S95" s="87">
        <v>500000</v>
      </c>
      <c r="T95" s="87">
        <v>0</v>
      </c>
      <c r="U95" s="87">
        <v>1000000</v>
      </c>
      <c r="V95" s="77"/>
      <c r="W95" s="77"/>
      <c r="X95" s="87">
        <v>1000000</v>
      </c>
      <c r="Y95" s="77"/>
      <c r="Z95" s="77"/>
      <c r="AA95" s="87">
        <v>1000000</v>
      </c>
      <c r="AB95" s="77"/>
      <c r="AC95" s="77"/>
      <c r="AD95" s="87">
        <f t="shared" si="7"/>
        <v>3500000</v>
      </c>
      <c r="AE95" s="77">
        <f t="shared" si="6"/>
        <v>0</v>
      </c>
      <c r="AF95" s="113" t="s">
        <v>340</v>
      </c>
    </row>
    <row r="96" spans="1:32" s="40" customFormat="1" ht="28.5" customHeight="1" x14ac:dyDescent="0.25">
      <c r="A96" s="113"/>
      <c r="B96" s="113"/>
      <c r="C96" s="113"/>
      <c r="D96" s="113"/>
      <c r="E96" s="113"/>
      <c r="F96" s="113"/>
      <c r="G96" s="113"/>
      <c r="H96" s="113"/>
      <c r="I96" s="113"/>
      <c r="J96" s="117"/>
      <c r="K96" s="117"/>
      <c r="L96" s="117"/>
      <c r="M96" s="117"/>
      <c r="N96" s="113"/>
      <c r="O96" s="77" t="s">
        <v>341</v>
      </c>
      <c r="P96" s="77" t="s">
        <v>342</v>
      </c>
      <c r="Q96" s="77" t="s">
        <v>43</v>
      </c>
      <c r="R96" s="77">
        <v>0</v>
      </c>
      <c r="S96" s="77">
        <v>7</v>
      </c>
      <c r="T96" s="77">
        <v>2</v>
      </c>
      <c r="U96" s="77">
        <v>10</v>
      </c>
      <c r="V96" s="77"/>
      <c r="W96" s="77"/>
      <c r="X96" s="77">
        <v>10</v>
      </c>
      <c r="Y96" s="77"/>
      <c r="Z96" s="77"/>
      <c r="AA96" s="77">
        <v>7</v>
      </c>
      <c r="AB96" s="77"/>
      <c r="AC96" s="77"/>
      <c r="AD96" s="77">
        <f t="shared" si="7"/>
        <v>34</v>
      </c>
      <c r="AE96" s="77">
        <f t="shared" si="6"/>
        <v>2</v>
      </c>
      <c r="AF96" s="113"/>
    </row>
    <row r="97" spans="1:32" s="40" customFormat="1" ht="39" customHeight="1" x14ac:dyDescent="0.25">
      <c r="A97" s="113"/>
      <c r="B97" s="113"/>
      <c r="C97" s="113"/>
      <c r="D97" s="113"/>
      <c r="E97" s="113"/>
      <c r="F97" s="113"/>
      <c r="G97" s="113"/>
      <c r="H97" s="113"/>
      <c r="I97" s="113"/>
      <c r="J97" s="117"/>
      <c r="K97" s="117"/>
      <c r="L97" s="117"/>
      <c r="M97" s="117"/>
      <c r="N97" s="113"/>
      <c r="O97" s="77" t="s">
        <v>343</v>
      </c>
      <c r="P97" s="77" t="s">
        <v>344</v>
      </c>
      <c r="Q97" s="77" t="s">
        <v>79</v>
      </c>
      <c r="R97" s="94">
        <v>0.18</v>
      </c>
      <c r="S97" s="94">
        <v>0.21</v>
      </c>
      <c r="T97" s="94">
        <v>0.22720000000000001</v>
      </c>
      <c r="U97" s="94">
        <v>0.24</v>
      </c>
      <c r="V97" s="77"/>
      <c r="W97" s="77"/>
      <c r="X97" s="94">
        <v>0.27</v>
      </c>
      <c r="Y97" s="77"/>
      <c r="Z97" s="77"/>
      <c r="AA97" s="94">
        <v>0.3</v>
      </c>
      <c r="AB97" s="77"/>
      <c r="AC97" s="77"/>
      <c r="AD97" s="91">
        <f t="shared" si="7"/>
        <v>0.3</v>
      </c>
      <c r="AE97" s="91">
        <f t="shared" si="6"/>
        <v>0.22720000000000001</v>
      </c>
      <c r="AF97" s="113"/>
    </row>
    <row r="98" spans="1:32" s="40" customFormat="1" ht="32.1" customHeight="1" x14ac:dyDescent="0.25">
      <c r="A98" s="113"/>
      <c r="B98" s="113"/>
      <c r="C98" s="113"/>
      <c r="D98" s="113"/>
      <c r="E98" s="113"/>
      <c r="F98" s="113"/>
      <c r="G98" s="113"/>
      <c r="H98" s="113"/>
      <c r="I98" s="113"/>
      <c r="J98" s="117"/>
      <c r="K98" s="117"/>
      <c r="L98" s="117"/>
      <c r="M98" s="117"/>
      <c r="N98" s="113"/>
      <c r="O98" s="77" t="s">
        <v>345</v>
      </c>
      <c r="P98" s="77" t="s">
        <v>346</v>
      </c>
      <c r="Q98" s="77" t="s">
        <v>79</v>
      </c>
      <c r="R98" s="94">
        <v>0.11</v>
      </c>
      <c r="S98" s="94">
        <v>0.25</v>
      </c>
      <c r="T98" s="94">
        <v>0.33</v>
      </c>
      <c r="U98" s="94">
        <v>0.5</v>
      </c>
      <c r="V98" s="77"/>
      <c r="W98" s="77"/>
      <c r="X98" s="94">
        <v>0.75</v>
      </c>
      <c r="Y98" s="77"/>
      <c r="Z98" s="77"/>
      <c r="AA98" s="94">
        <v>0.9</v>
      </c>
      <c r="AB98" s="77"/>
      <c r="AC98" s="77"/>
      <c r="AD98" s="91">
        <f t="shared" si="7"/>
        <v>0.9</v>
      </c>
      <c r="AE98" s="91">
        <f t="shared" si="6"/>
        <v>0.33</v>
      </c>
      <c r="AF98" s="113"/>
    </row>
    <row r="99" spans="1:32" s="40" customFormat="1" ht="41.45" customHeight="1" x14ac:dyDescent="0.25">
      <c r="A99" s="113"/>
      <c r="B99" s="113"/>
      <c r="C99" s="113"/>
      <c r="D99" s="113"/>
      <c r="E99" s="113"/>
      <c r="F99" s="113"/>
      <c r="G99" s="113"/>
      <c r="H99" s="113"/>
      <c r="I99" s="113"/>
      <c r="J99" s="117"/>
      <c r="K99" s="117"/>
      <c r="L99" s="117"/>
      <c r="M99" s="117"/>
      <c r="N99" s="113"/>
      <c r="O99" s="77" t="s">
        <v>347</v>
      </c>
      <c r="P99" s="77" t="s">
        <v>348</v>
      </c>
      <c r="Q99" s="77" t="s">
        <v>43</v>
      </c>
      <c r="R99" s="77">
        <v>20</v>
      </c>
      <c r="S99" s="77">
        <v>1</v>
      </c>
      <c r="T99" s="77">
        <v>3</v>
      </c>
      <c r="U99" s="77">
        <v>2</v>
      </c>
      <c r="V99" s="77"/>
      <c r="W99" s="77"/>
      <c r="X99" s="77">
        <v>2</v>
      </c>
      <c r="Y99" s="77"/>
      <c r="Z99" s="77"/>
      <c r="AA99" s="77">
        <v>1</v>
      </c>
      <c r="AB99" s="77"/>
      <c r="AC99" s="77"/>
      <c r="AD99" s="77">
        <f t="shared" si="7"/>
        <v>6</v>
      </c>
      <c r="AE99" s="77">
        <f t="shared" si="6"/>
        <v>3</v>
      </c>
      <c r="AF99" s="113"/>
    </row>
    <row r="100" spans="1:32" s="40" customFormat="1" ht="29.1" customHeight="1" x14ac:dyDescent="0.25">
      <c r="A100" s="113"/>
      <c r="B100" s="113"/>
      <c r="C100" s="113"/>
      <c r="D100" s="113"/>
      <c r="E100" s="113"/>
      <c r="F100" s="113"/>
      <c r="G100" s="113"/>
      <c r="H100" s="113"/>
      <c r="I100" s="113"/>
      <c r="J100" s="117"/>
      <c r="K100" s="117"/>
      <c r="L100" s="117"/>
      <c r="M100" s="117"/>
      <c r="N100" s="113"/>
      <c r="O100" s="77" t="s">
        <v>349</v>
      </c>
      <c r="P100" s="77" t="s">
        <v>350</v>
      </c>
      <c r="Q100" s="77" t="s">
        <v>79</v>
      </c>
      <c r="R100" s="94">
        <v>0.09</v>
      </c>
      <c r="S100" s="94">
        <v>0.15</v>
      </c>
      <c r="T100" s="94">
        <v>0.15</v>
      </c>
      <c r="U100" s="94">
        <v>0.25</v>
      </c>
      <c r="V100" s="77"/>
      <c r="W100" s="77"/>
      <c r="X100" s="94">
        <v>0.36</v>
      </c>
      <c r="Y100" s="77"/>
      <c r="Z100" s="77"/>
      <c r="AA100" s="94">
        <v>0.5</v>
      </c>
      <c r="AB100" s="77"/>
      <c r="AC100" s="77"/>
      <c r="AD100" s="91">
        <f t="shared" si="7"/>
        <v>0.5</v>
      </c>
      <c r="AE100" s="91">
        <f t="shared" si="6"/>
        <v>0.15</v>
      </c>
      <c r="AF100" s="113"/>
    </row>
    <row r="101" spans="1:32" s="40" customFormat="1" ht="35.450000000000003" customHeight="1" x14ac:dyDescent="0.25">
      <c r="A101" s="113"/>
      <c r="B101" s="113"/>
      <c r="C101" s="113"/>
      <c r="D101" s="113"/>
      <c r="E101" s="113"/>
      <c r="F101" s="113"/>
      <c r="G101" s="113"/>
      <c r="H101" s="113"/>
      <c r="I101" s="113"/>
      <c r="J101" s="117"/>
      <c r="K101" s="117"/>
      <c r="L101" s="117"/>
      <c r="M101" s="117"/>
      <c r="N101" s="113"/>
      <c r="O101" s="77" t="s">
        <v>349</v>
      </c>
      <c r="P101" s="77" t="s">
        <v>351</v>
      </c>
      <c r="Q101" s="77" t="s">
        <v>79</v>
      </c>
      <c r="R101" s="94">
        <v>0.01</v>
      </c>
      <c r="S101" s="94">
        <v>0.11</v>
      </c>
      <c r="T101" s="94">
        <v>0.11</v>
      </c>
      <c r="U101" s="94">
        <v>0.25</v>
      </c>
      <c r="V101" s="77"/>
      <c r="W101" s="77"/>
      <c r="X101" s="94">
        <v>0.41</v>
      </c>
      <c r="Y101" s="77"/>
      <c r="Z101" s="77"/>
      <c r="AA101" s="94">
        <v>0.6</v>
      </c>
      <c r="AB101" s="77"/>
      <c r="AC101" s="77"/>
      <c r="AD101" s="91">
        <f t="shared" si="7"/>
        <v>0.6</v>
      </c>
      <c r="AE101" s="91">
        <f t="shared" si="6"/>
        <v>0.11</v>
      </c>
      <c r="AF101" s="113"/>
    </row>
    <row r="102" spans="1:32" s="40" customFormat="1" ht="35.450000000000003" customHeight="1" x14ac:dyDescent="0.25">
      <c r="A102" s="113"/>
      <c r="B102" s="113"/>
      <c r="C102" s="113"/>
      <c r="D102" s="113"/>
      <c r="E102" s="113"/>
      <c r="F102" s="113"/>
      <c r="G102" s="113"/>
      <c r="H102" s="113"/>
      <c r="I102" s="113"/>
      <c r="J102" s="117"/>
      <c r="K102" s="117"/>
      <c r="L102" s="117"/>
      <c r="M102" s="117"/>
      <c r="N102" s="113"/>
      <c r="O102" s="77" t="s">
        <v>352</v>
      </c>
      <c r="P102" s="77" t="s">
        <v>353</v>
      </c>
      <c r="Q102" s="77" t="s">
        <v>43</v>
      </c>
      <c r="R102" s="77">
        <v>0</v>
      </c>
      <c r="S102" s="77">
        <v>10</v>
      </c>
      <c r="T102" s="77">
        <v>22</v>
      </c>
      <c r="U102" s="77">
        <v>50</v>
      </c>
      <c r="V102" s="77"/>
      <c r="W102" s="77"/>
      <c r="X102" s="77">
        <v>70</v>
      </c>
      <c r="Y102" s="77"/>
      <c r="Z102" s="77"/>
      <c r="AA102" s="77">
        <v>70</v>
      </c>
      <c r="AB102" s="77"/>
      <c r="AC102" s="77"/>
      <c r="AD102" s="77">
        <f t="shared" si="7"/>
        <v>200</v>
      </c>
      <c r="AE102" s="77">
        <f t="shared" si="6"/>
        <v>22</v>
      </c>
      <c r="AF102" s="113"/>
    </row>
    <row r="103" spans="1:32" s="40" customFormat="1" ht="35.450000000000003" customHeight="1" x14ac:dyDescent="0.25">
      <c r="A103" s="113"/>
      <c r="B103" s="113"/>
      <c r="C103" s="113"/>
      <c r="D103" s="113"/>
      <c r="E103" s="113"/>
      <c r="F103" s="113"/>
      <c r="G103" s="113"/>
      <c r="H103" s="113"/>
      <c r="I103" s="113"/>
      <c r="J103" s="117"/>
      <c r="K103" s="117"/>
      <c r="L103" s="117"/>
      <c r="M103" s="117"/>
      <c r="N103" s="113"/>
      <c r="O103" s="77" t="s">
        <v>354</v>
      </c>
      <c r="P103" s="77" t="s">
        <v>355</v>
      </c>
      <c r="Q103" s="77" t="s">
        <v>79</v>
      </c>
      <c r="R103" s="94">
        <v>0</v>
      </c>
      <c r="S103" s="94">
        <v>0.25</v>
      </c>
      <c r="T103" s="94">
        <v>0.41</v>
      </c>
      <c r="U103" s="94">
        <v>0.5</v>
      </c>
      <c r="V103" s="77"/>
      <c r="W103" s="77"/>
      <c r="X103" s="94">
        <v>0.75</v>
      </c>
      <c r="Y103" s="77"/>
      <c r="Z103" s="77"/>
      <c r="AA103" s="94">
        <v>1</v>
      </c>
      <c r="AB103" s="77"/>
      <c r="AC103" s="77"/>
      <c r="AD103" s="91">
        <f t="shared" si="7"/>
        <v>1</v>
      </c>
      <c r="AE103" s="91">
        <f t="shared" si="6"/>
        <v>0.41</v>
      </c>
      <c r="AF103" s="113"/>
    </row>
    <row r="104" spans="1:32" s="40" customFormat="1" ht="35.450000000000003" customHeight="1" x14ac:dyDescent="0.25">
      <c r="A104" s="113"/>
      <c r="B104" s="113"/>
      <c r="C104" s="113"/>
      <c r="D104" s="113"/>
      <c r="E104" s="113"/>
      <c r="F104" s="113"/>
      <c r="G104" s="113"/>
      <c r="H104" s="113"/>
      <c r="I104" s="113"/>
      <c r="J104" s="117"/>
      <c r="K104" s="117"/>
      <c r="L104" s="117"/>
      <c r="M104" s="117"/>
      <c r="N104" s="113"/>
      <c r="O104" s="77" t="s">
        <v>354</v>
      </c>
      <c r="P104" s="77" t="s">
        <v>356</v>
      </c>
      <c r="Q104" s="77" t="s">
        <v>79</v>
      </c>
      <c r="R104" s="94">
        <v>0</v>
      </c>
      <c r="S104" s="94">
        <v>0.15</v>
      </c>
      <c r="T104" s="94">
        <v>0.26</v>
      </c>
      <c r="U104" s="94">
        <v>0.35</v>
      </c>
      <c r="V104" s="77"/>
      <c r="W104" s="77"/>
      <c r="X104" s="94">
        <v>0.55000000000000004</v>
      </c>
      <c r="Y104" s="77"/>
      <c r="Z104" s="77"/>
      <c r="AA104" s="94">
        <v>0.75</v>
      </c>
      <c r="AB104" s="77"/>
      <c r="AC104" s="77"/>
      <c r="AD104" s="91">
        <f t="shared" si="7"/>
        <v>0.75</v>
      </c>
      <c r="AE104" s="91">
        <f t="shared" si="6"/>
        <v>0.26</v>
      </c>
      <c r="AF104" s="113"/>
    </row>
    <row r="105" spans="1:32" s="40" customFormat="1" ht="47.25" x14ac:dyDescent="0.25">
      <c r="A105" s="113" t="s">
        <v>32</v>
      </c>
      <c r="B105" s="113" t="s">
        <v>101</v>
      </c>
      <c r="C105" s="113" t="s">
        <v>357</v>
      </c>
      <c r="D105" s="113" t="s">
        <v>331</v>
      </c>
      <c r="E105" s="113" t="s">
        <v>358</v>
      </c>
      <c r="F105" s="113" t="s">
        <v>359</v>
      </c>
      <c r="G105" s="113" t="s">
        <v>360</v>
      </c>
      <c r="H105" s="113" t="s">
        <v>91</v>
      </c>
      <c r="I105" s="113" t="s">
        <v>361</v>
      </c>
      <c r="J105" s="117">
        <v>24192834492</v>
      </c>
      <c r="K105" s="117">
        <v>23083055940</v>
      </c>
      <c r="L105" s="117"/>
      <c r="M105" s="117"/>
      <c r="N105" s="113" t="s">
        <v>362</v>
      </c>
      <c r="O105" s="77" t="s">
        <v>363</v>
      </c>
      <c r="P105" s="77" t="s">
        <v>364</v>
      </c>
      <c r="Q105" s="77" t="s">
        <v>43</v>
      </c>
      <c r="R105" s="87">
        <v>0</v>
      </c>
      <c r="S105" s="87">
        <v>10000</v>
      </c>
      <c r="T105" s="87">
        <v>12055</v>
      </c>
      <c r="U105" s="87">
        <v>15000</v>
      </c>
      <c r="V105" s="87"/>
      <c r="W105" s="87"/>
      <c r="X105" s="87">
        <v>15000</v>
      </c>
      <c r="Y105" s="87"/>
      <c r="Z105" s="87"/>
      <c r="AA105" s="87">
        <v>10000</v>
      </c>
      <c r="AB105" s="87"/>
      <c r="AC105" s="87"/>
      <c r="AD105" s="87">
        <f t="shared" si="7"/>
        <v>50000</v>
      </c>
      <c r="AE105" s="87">
        <f t="shared" si="6"/>
        <v>12055</v>
      </c>
      <c r="AF105" s="113" t="s">
        <v>365</v>
      </c>
    </row>
    <row r="106" spans="1:32" s="40" customFormat="1" ht="78.75" x14ac:dyDescent="0.25">
      <c r="A106" s="113"/>
      <c r="B106" s="113"/>
      <c r="C106" s="113"/>
      <c r="D106" s="113"/>
      <c r="E106" s="113"/>
      <c r="F106" s="113"/>
      <c r="G106" s="113"/>
      <c r="H106" s="113"/>
      <c r="I106" s="113"/>
      <c r="J106" s="117"/>
      <c r="K106" s="117"/>
      <c r="L106" s="117"/>
      <c r="M106" s="117"/>
      <c r="N106" s="113"/>
      <c r="O106" s="77" t="s">
        <v>366</v>
      </c>
      <c r="P106" s="77" t="s">
        <v>367</v>
      </c>
      <c r="Q106" s="77" t="s">
        <v>43</v>
      </c>
      <c r="R106" s="87">
        <v>0</v>
      </c>
      <c r="S106" s="87">
        <v>3000</v>
      </c>
      <c r="T106" s="87">
        <v>4186</v>
      </c>
      <c r="U106" s="87">
        <v>3500</v>
      </c>
      <c r="V106" s="87"/>
      <c r="W106" s="87"/>
      <c r="X106" s="87">
        <v>3500</v>
      </c>
      <c r="Y106" s="87"/>
      <c r="Z106" s="87"/>
      <c r="AA106" s="87">
        <v>2500</v>
      </c>
      <c r="AB106" s="87"/>
      <c r="AC106" s="87"/>
      <c r="AD106" s="87">
        <f t="shared" si="7"/>
        <v>12500</v>
      </c>
      <c r="AE106" s="77">
        <f t="shared" si="6"/>
        <v>4186</v>
      </c>
      <c r="AF106" s="113"/>
    </row>
    <row r="107" spans="1:32" s="40" customFormat="1" ht="66" customHeight="1" x14ac:dyDescent="0.25">
      <c r="A107" s="113"/>
      <c r="B107" s="113"/>
      <c r="C107" s="113"/>
      <c r="D107" s="113"/>
      <c r="E107" s="113"/>
      <c r="F107" s="113"/>
      <c r="G107" s="113"/>
      <c r="H107" s="113"/>
      <c r="I107" s="113"/>
      <c r="J107" s="117"/>
      <c r="K107" s="117"/>
      <c r="L107" s="117"/>
      <c r="M107" s="117"/>
      <c r="N107" s="113"/>
      <c r="O107" s="77" t="s">
        <v>368</v>
      </c>
      <c r="P107" s="77" t="s">
        <v>369</v>
      </c>
      <c r="Q107" s="77" t="s">
        <v>86</v>
      </c>
      <c r="R107" s="87">
        <v>136</v>
      </c>
      <c r="S107" s="87">
        <v>145</v>
      </c>
      <c r="T107" s="87">
        <v>136</v>
      </c>
      <c r="U107" s="87">
        <v>184</v>
      </c>
      <c r="V107" s="87"/>
      <c r="W107" s="87"/>
      <c r="X107" s="87">
        <v>232</v>
      </c>
      <c r="Y107" s="87"/>
      <c r="Z107" s="87"/>
      <c r="AA107" s="87">
        <v>290</v>
      </c>
      <c r="AB107" s="87"/>
      <c r="AC107" s="87"/>
      <c r="AD107" s="87">
        <f t="shared" si="7"/>
        <v>290</v>
      </c>
      <c r="AE107" s="77">
        <f t="shared" si="6"/>
        <v>136</v>
      </c>
      <c r="AF107" s="113"/>
    </row>
    <row r="108" spans="1:32" s="40" customFormat="1" ht="78.75" x14ac:dyDescent="0.25">
      <c r="A108" s="113"/>
      <c r="B108" s="113"/>
      <c r="C108" s="113"/>
      <c r="D108" s="113"/>
      <c r="E108" s="113"/>
      <c r="F108" s="113"/>
      <c r="G108" s="113"/>
      <c r="H108" s="113"/>
      <c r="I108" s="113"/>
      <c r="J108" s="117"/>
      <c r="K108" s="117"/>
      <c r="L108" s="117"/>
      <c r="M108" s="117"/>
      <c r="N108" s="113"/>
      <c r="O108" s="77" t="s">
        <v>370</v>
      </c>
      <c r="P108" s="77" t="s">
        <v>371</v>
      </c>
      <c r="Q108" s="77" t="s">
        <v>43</v>
      </c>
      <c r="R108" s="87">
        <v>0</v>
      </c>
      <c r="S108" s="87">
        <v>4</v>
      </c>
      <c r="T108" s="87">
        <v>1</v>
      </c>
      <c r="U108" s="87">
        <v>100</v>
      </c>
      <c r="V108" s="87"/>
      <c r="W108" s="87"/>
      <c r="X108" s="87">
        <v>100</v>
      </c>
      <c r="Y108" s="87"/>
      <c r="Z108" s="87"/>
      <c r="AA108" s="87">
        <v>100</v>
      </c>
      <c r="AB108" s="87"/>
      <c r="AC108" s="87"/>
      <c r="AD108" s="87">
        <v>304</v>
      </c>
      <c r="AE108" s="77">
        <f t="shared" si="6"/>
        <v>1</v>
      </c>
      <c r="AF108" s="113"/>
    </row>
    <row r="109" spans="1:32" s="40" customFormat="1" ht="63" x14ac:dyDescent="0.25">
      <c r="A109" s="113"/>
      <c r="B109" s="113"/>
      <c r="C109" s="113"/>
      <c r="D109" s="113"/>
      <c r="E109" s="113"/>
      <c r="F109" s="113"/>
      <c r="G109" s="113"/>
      <c r="H109" s="113"/>
      <c r="I109" s="113"/>
      <c r="J109" s="117"/>
      <c r="K109" s="117"/>
      <c r="L109" s="117"/>
      <c r="M109" s="117"/>
      <c r="N109" s="113"/>
      <c r="O109" s="77" t="s">
        <v>372</v>
      </c>
      <c r="P109" s="77" t="s">
        <v>373</v>
      </c>
      <c r="Q109" s="77" t="s">
        <v>43</v>
      </c>
      <c r="R109" s="87">
        <v>0</v>
      </c>
      <c r="S109" s="87">
        <v>4</v>
      </c>
      <c r="T109" s="87">
        <v>3</v>
      </c>
      <c r="U109" s="87">
        <v>2</v>
      </c>
      <c r="V109" s="87"/>
      <c r="W109" s="87"/>
      <c r="X109" s="87">
        <v>2</v>
      </c>
      <c r="Y109" s="87"/>
      <c r="Z109" s="87"/>
      <c r="AA109" s="87">
        <v>1</v>
      </c>
      <c r="AB109" s="87"/>
      <c r="AC109" s="87"/>
      <c r="AD109" s="87">
        <f t="shared" ref="AD109:AD122" si="8">+_xlfn.IFS(Q109="Acumulado",S109+U109+X109+AA109,Q109="Capacidad",AA109,Q109="Flujo",AA109,Q109="Reducción",AA109,Q109="Stock",AA109)</f>
        <v>9</v>
      </c>
      <c r="AE109" s="77">
        <f t="shared" si="6"/>
        <v>3</v>
      </c>
      <c r="AF109" s="113"/>
    </row>
    <row r="110" spans="1:32" s="40" customFormat="1" ht="31.5" x14ac:dyDescent="0.25">
      <c r="A110" s="113"/>
      <c r="B110" s="113"/>
      <c r="C110" s="113"/>
      <c r="D110" s="113"/>
      <c r="E110" s="113"/>
      <c r="F110" s="113"/>
      <c r="G110" s="113"/>
      <c r="H110" s="113"/>
      <c r="I110" s="113"/>
      <c r="J110" s="117"/>
      <c r="K110" s="117"/>
      <c r="L110" s="117"/>
      <c r="M110" s="117"/>
      <c r="N110" s="113"/>
      <c r="O110" s="77" t="s">
        <v>374</v>
      </c>
      <c r="P110" s="77" t="s">
        <v>375</v>
      </c>
      <c r="Q110" s="77" t="s">
        <v>43</v>
      </c>
      <c r="R110" s="87">
        <v>4</v>
      </c>
      <c r="S110" s="87">
        <v>2</v>
      </c>
      <c r="T110" s="87">
        <v>2</v>
      </c>
      <c r="U110" s="87">
        <v>2</v>
      </c>
      <c r="V110" s="87"/>
      <c r="W110" s="87"/>
      <c r="X110" s="87">
        <v>2</v>
      </c>
      <c r="Y110" s="87"/>
      <c r="Z110" s="87"/>
      <c r="AA110" s="87">
        <v>2</v>
      </c>
      <c r="AB110" s="87"/>
      <c r="AC110" s="87"/>
      <c r="AD110" s="87">
        <f t="shared" si="8"/>
        <v>8</v>
      </c>
      <c r="AE110" s="77">
        <f t="shared" si="6"/>
        <v>2</v>
      </c>
      <c r="AF110" s="113"/>
    </row>
    <row r="111" spans="1:32" s="40" customFormat="1" ht="31.5" x14ac:dyDescent="0.25">
      <c r="A111" s="113"/>
      <c r="B111" s="113"/>
      <c r="C111" s="113"/>
      <c r="D111" s="113"/>
      <c r="E111" s="113"/>
      <c r="F111" s="113"/>
      <c r="G111" s="113"/>
      <c r="H111" s="113"/>
      <c r="I111" s="113"/>
      <c r="J111" s="117"/>
      <c r="K111" s="117"/>
      <c r="L111" s="117"/>
      <c r="M111" s="117"/>
      <c r="N111" s="113"/>
      <c r="O111" s="77" t="s">
        <v>376</v>
      </c>
      <c r="P111" s="77" t="s">
        <v>377</v>
      </c>
      <c r="Q111" s="77" t="s">
        <v>43</v>
      </c>
      <c r="R111" s="87">
        <v>0</v>
      </c>
      <c r="S111" s="87">
        <v>0</v>
      </c>
      <c r="T111" s="87"/>
      <c r="U111" s="87">
        <v>1</v>
      </c>
      <c r="V111" s="87"/>
      <c r="W111" s="87"/>
      <c r="X111" s="87">
        <v>0</v>
      </c>
      <c r="Y111" s="87"/>
      <c r="Z111" s="87"/>
      <c r="AA111" s="87">
        <v>1</v>
      </c>
      <c r="AB111" s="87"/>
      <c r="AC111" s="87"/>
      <c r="AD111" s="87">
        <f t="shared" si="8"/>
        <v>2</v>
      </c>
      <c r="AE111" s="77">
        <f t="shared" si="6"/>
        <v>0</v>
      </c>
      <c r="AF111" s="113"/>
    </row>
    <row r="112" spans="1:32" s="40" customFormat="1" ht="48.6" customHeight="1" x14ac:dyDescent="0.25">
      <c r="A112" s="113"/>
      <c r="B112" s="113"/>
      <c r="C112" s="113"/>
      <c r="D112" s="113"/>
      <c r="E112" s="113"/>
      <c r="F112" s="113"/>
      <c r="G112" s="113"/>
      <c r="H112" s="113"/>
      <c r="I112" s="113"/>
      <c r="J112" s="117"/>
      <c r="K112" s="117"/>
      <c r="L112" s="117"/>
      <c r="M112" s="117"/>
      <c r="N112" s="113"/>
      <c r="O112" s="77" t="s">
        <v>378</v>
      </c>
      <c r="P112" s="77" t="s">
        <v>379</v>
      </c>
      <c r="Q112" s="77" t="s">
        <v>43</v>
      </c>
      <c r="R112" s="87">
        <v>0</v>
      </c>
      <c r="S112" s="87">
        <v>0</v>
      </c>
      <c r="T112" s="87"/>
      <c r="U112" s="87">
        <v>2</v>
      </c>
      <c r="V112" s="87"/>
      <c r="W112" s="87"/>
      <c r="X112" s="87">
        <v>2</v>
      </c>
      <c r="Y112" s="87"/>
      <c r="Z112" s="87"/>
      <c r="AA112" s="87">
        <v>0</v>
      </c>
      <c r="AB112" s="87"/>
      <c r="AC112" s="87"/>
      <c r="AD112" s="87">
        <f t="shared" si="8"/>
        <v>4</v>
      </c>
      <c r="AE112" s="77">
        <f t="shared" si="6"/>
        <v>0</v>
      </c>
      <c r="AF112" s="113"/>
    </row>
    <row r="113" spans="1:32" s="40" customFormat="1" ht="63" x14ac:dyDescent="0.25">
      <c r="A113" s="113" t="s">
        <v>32</v>
      </c>
      <c r="B113" s="113" t="s">
        <v>101</v>
      </c>
      <c r="C113" s="113" t="s">
        <v>380</v>
      </c>
      <c r="D113" s="113" t="s">
        <v>331</v>
      </c>
      <c r="E113" s="113" t="s">
        <v>381</v>
      </c>
      <c r="F113" s="113" t="s">
        <v>382</v>
      </c>
      <c r="G113" s="113" t="s">
        <v>383</v>
      </c>
      <c r="H113" s="113" t="s">
        <v>91</v>
      </c>
      <c r="I113" s="113" t="s">
        <v>361</v>
      </c>
      <c r="J113" s="117">
        <v>27094396644</v>
      </c>
      <c r="K113" s="117">
        <v>26566720572</v>
      </c>
      <c r="L113" s="117"/>
      <c r="M113" s="117"/>
      <c r="N113" s="113" t="s">
        <v>384</v>
      </c>
      <c r="O113" s="77" t="s">
        <v>385</v>
      </c>
      <c r="P113" s="77" t="s">
        <v>386</v>
      </c>
      <c r="Q113" s="77" t="s">
        <v>86</v>
      </c>
      <c r="R113" s="87">
        <v>0</v>
      </c>
      <c r="S113" s="91">
        <v>0.1</v>
      </c>
      <c r="T113" s="91">
        <v>0.1</v>
      </c>
      <c r="U113" s="91">
        <v>0.1</v>
      </c>
      <c r="V113" s="91"/>
      <c r="W113" s="91"/>
      <c r="X113" s="91">
        <v>0.1</v>
      </c>
      <c r="Y113" s="91"/>
      <c r="Z113" s="91"/>
      <c r="AA113" s="91">
        <v>0.1</v>
      </c>
      <c r="AB113" s="91"/>
      <c r="AC113" s="91"/>
      <c r="AD113" s="91">
        <f t="shared" si="8"/>
        <v>0.1</v>
      </c>
      <c r="AE113" s="77">
        <f t="shared" si="6"/>
        <v>0.1</v>
      </c>
      <c r="AF113" s="113" t="s">
        <v>387</v>
      </c>
    </row>
    <row r="114" spans="1:32" s="40" customFormat="1" ht="47.25" x14ac:dyDescent="0.25">
      <c r="A114" s="113"/>
      <c r="B114" s="113"/>
      <c r="C114" s="113"/>
      <c r="D114" s="113"/>
      <c r="E114" s="113"/>
      <c r="F114" s="113"/>
      <c r="G114" s="113"/>
      <c r="H114" s="113"/>
      <c r="I114" s="113"/>
      <c r="J114" s="117"/>
      <c r="K114" s="117"/>
      <c r="L114" s="117"/>
      <c r="M114" s="117"/>
      <c r="N114" s="113"/>
      <c r="O114" s="77" t="s">
        <v>388</v>
      </c>
      <c r="P114" s="77" t="s">
        <v>389</v>
      </c>
      <c r="Q114" s="77" t="s">
        <v>43</v>
      </c>
      <c r="R114" s="106">
        <v>242596091</v>
      </c>
      <c r="S114" s="106">
        <v>25000000</v>
      </c>
      <c r="T114" s="96">
        <v>78768915</v>
      </c>
      <c r="U114" s="106">
        <v>168190000</v>
      </c>
      <c r="V114" s="106"/>
      <c r="W114" s="106"/>
      <c r="X114" s="106">
        <v>185009000.00000003</v>
      </c>
      <c r="Y114" s="106"/>
      <c r="Z114" s="106"/>
      <c r="AA114" s="106">
        <v>203509900.00000006</v>
      </c>
      <c r="AB114" s="106"/>
      <c r="AC114" s="106"/>
      <c r="AD114" s="106">
        <f t="shared" si="8"/>
        <v>581708900</v>
      </c>
      <c r="AE114" s="77">
        <f t="shared" si="6"/>
        <v>78768915</v>
      </c>
      <c r="AF114" s="113"/>
    </row>
    <row r="115" spans="1:32" s="40" customFormat="1" ht="63" x14ac:dyDescent="0.25">
      <c r="A115" s="113"/>
      <c r="B115" s="113"/>
      <c r="C115" s="113"/>
      <c r="D115" s="113"/>
      <c r="E115" s="113"/>
      <c r="F115" s="113"/>
      <c r="G115" s="113"/>
      <c r="H115" s="113"/>
      <c r="I115" s="113"/>
      <c r="J115" s="117"/>
      <c r="K115" s="117"/>
      <c r="L115" s="117"/>
      <c r="M115" s="117"/>
      <c r="N115" s="113"/>
      <c r="O115" s="77" t="s">
        <v>390</v>
      </c>
      <c r="P115" s="77" t="s">
        <v>391</v>
      </c>
      <c r="Q115" s="77" t="s">
        <v>43</v>
      </c>
      <c r="R115" s="87">
        <v>11</v>
      </c>
      <c r="S115" s="87">
        <v>15</v>
      </c>
      <c r="T115" s="87">
        <v>32</v>
      </c>
      <c r="U115" s="87">
        <v>20</v>
      </c>
      <c r="V115" s="87"/>
      <c r="W115" s="87"/>
      <c r="X115" s="87">
        <v>25</v>
      </c>
      <c r="Y115" s="87"/>
      <c r="Z115" s="87"/>
      <c r="AA115" s="87">
        <v>30</v>
      </c>
      <c r="AB115" s="87"/>
      <c r="AC115" s="87"/>
      <c r="AD115" s="87">
        <f t="shared" si="8"/>
        <v>90</v>
      </c>
      <c r="AE115" s="77">
        <f t="shared" si="6"/>
        <v>32</v>
      </c>
      <c r="AF115" s="113"/>
    </row>
    <row r="116" spans="1:32" s="40" customFormat="1" ht="63" x14ac:dyDescent="0.25">
      <c r="A116" s="113"/>
      <c r="B116" s="113"/>
      <c r="C116" s="113"/>
      <c r="D116" s="113"/>
      <c r="E116" s="113"/>
      <c r="F116" s="113"/>
      <c r="G116" s="113"/>
      <c r="H116" s="113"/>
      <c r="I116" s="113"/>
      <c r="J116" s="117"/>
      <c r="K116" s="117"/>
      <c r="L116" s="117"/>
      <c r="M116" s="117"/>
      <c r="N116" s="113"/>
      <c r="O116" s="77" t="s">
        <v>392</v>
      </c>
      <c r="P116" s="77" t="s">
        <v>393</v>
      </c>
      <c r="Q116" s="77" t="s">
        <v>43</v>
      </c>
      <c r="R116" s="87">
        <v>29</v>
      </c>
      <c r="S116" s="87">
        <v>120</v>
      </c>
      <c r="T116" s="87">
        <v>120</v>
      </c>
      <c r="U116" s="87">
        <v>120</v>
      </c>
      <c r="V116" s="87"/>
      <c r="W116" s="87"/>
      <c r="X116" s="87">
        <v>120</v>
      </c>
      <c r="Y116" s="87"/>
      <c r="Z116" s="87"/>
      <c r="AA116" s="87">
        <v>120</v>
      </c>
      <c r="AB116" s="87"/>
      <c r="AC116" s="87"/>
      <c r="AD116" s="87">
        <f t="shared" si="8"/>
        <v>480</v>
      </c>
      <c r="AE116" s="77">
        <f t="shared" si="6"/>
        <v>120</v>
      </c>
      <c r="AF116" s="113"/>
    </row>
    <row r="117" spans="1:32" s="40" customFormat="1" ht="31.5" x14ac:dyDescent="0.25">
      <c r="A117" s="113"/>
      <c r="B117" s="113"/>
      <c r="C117" s="113"/>
      <c r="D117" s="113"/>
      <c r="E117" s="113"/>
      <c r="F117" s="113"/>
      <c r="G117" s="113"/>
      <c r="H117" s="113"/>
      <c r="I117" s="113"/>
      <c r="J117" s="117"/>
      <c r="K117" s="117"/>
      <c r="L117" s="117"/>
      <c r="M117" s="117"/>
      <c r="N117" s="113"/>
      <c r="O117" s="77" t="s">
        <v>394</v>
      </c>
      <c r="P117" s="77" t="s">
        <v>395</v>
      </c>
      <c r="Q117" s="77" t="s">
        <v>43</v>
      </c>
      <c r="R117" s="87">
        <v>0</v>
      </c>
      <c r="S117" s="87">
        <v>2</v>
      </c>
      <c r="T117" s="87">
        <v>2</v>
      </c>
      <c r="U117" s="87">
        <v>2</v>
      </c>
      <c r="V117" s="87"/>
      <c r="W117" s="87"/>
      <c r="X117" s="87">
        <v>2</v>
      </c>
      <c r="Y117" s="87"/>
      <c r="Z117" s="87"/>
      <c r="AA117" s="87">
        <v>2</v>
      </c>
      <c r="AB117" s="87"/>
      <c r="AC117" s="87"/>
      <c r="AD117" s="87">
        <f t="shared" si="8"/>
        <v>8</v>
      </c>
      <c r="AE117" s="77">
        <f t="shared" si="6"/>
        <v>2</v>
      </c>
      <c r="AF117" s="113"/>
    </row>
    <row r="118" spans="1:32" s="40" customFormat="1" ht="63" x14ac:dyDescent="0.25">
      <c r="A118" s="113"/>
      <c r="B118" s="113"/>
      <c r="C118" s="113"/>
      <c r="D118" s="113"/>
      <c r="E118" s="113"/>
      <c r="F118" s="113"/>
      <c r="G118" s="113"/>
      <c r="H118" s="113"/>
      <c r="I118" s="113"/>
      <c r="J118" s="117"/>
      <c r="K118" s="117"/>
      <c r="L118" s="117"/>
      <c r="M118" s="117"/>
      <c r="N118" s="113"/>
      <c r="O118" s="77" t="s">
        <v>396</v>
      </c>
      <c r="P118" s="77" t="s">
        <v>397</v>
      </c>
      <c r="Q118" s="77" t="s">
        <v>43</v>
      </c>
      <c r="R118" s="87">
        <v>2715</v>
      </c>
      <c r="S118" s="87">
        <v>260</v>
      </c>
      <c r="T118" s="87">
        <v>628</v>
      </c>
      <c r="U118" s="87">
        <v>260</v>
      </c>
      <c r="V118" s="87"/>
      <c r="W118" s="87"/>
      <c r="X118" s="87">
        <v>260</v>
      </c>
      <c r="Y118" s="87"/>
      <c r="Z118" s="87"/>
      <c r="AA118" s="87">
        <v>260</v>
      </c>
      <c r="AB118" s="87"/>
      <c r="AC118" s="87"/>
      <c r="AD118" s="87">
        <f t="shared" si="8"/>
        <v>1040</v>
      </c>
      <c r="AE118" s="77">
        <f t="shared" si="6"/>
        <v>628</v>
      </c>
      <c r="AF118" s="113"/>
    </row>
    <row r="119" spans="1:32" s="40" customFormat="1" ht="120.6" customHeight="1" x14ac:dyDescent="0.25">
      <c r="A119" s="113" t="s">
        <v>32</v>
      </c>
      <c r="B119" s="113" t="s">
        <v>101</v>
      </c>
      <c r="C119" s="113" t="s">
        <v>398</v>
      </c>
      <c r="D119" s="113" t="s">
        <v>331</v>
      </c>
      <c r="E119" s="113" t="s">
        <v>381</v>
      </c>
      <c r="F119" s="113" t="s">
        <v>399</v>
      </c>
      <c r="G119" s="113" t="s">
        <v>400</v>
      </c>
      <c r="H119" s="113" t="s">
        <v>91</v>
      </c>
      <c r="I119" s="113" t="s">
        <v>361</v>
      </c>
      <c r="J119" s="117">
        <v>31354858463</v>
      </c>
      <c r="K119" s="117">
        <v>29942693211</v>
      </c>
      <c r="L119" s="117"/>
      <c r="M119" s="117"/>
      <c r="N119" s="113" t="s">
        <v>384</v>
      </c>
      <c r="O119" s="77" t="s">
        <v>401</v>
      </c>
      <c r="P119" s="77" t="s">
        <v>402</v>
      </c>
      <c r="Q119" s="77" t="s">
        <v>43</v>
      </c>
      <c r="R119" s="87">
        <v>137000</v>
      </c>
      <c r="S119" s="87">
        <v>30000</v>
      </c>
      <c r="T119" s="87">
        <v>32703</v>
      </c>
      <c r="U119" s="87">
        <v>11000</v>
      </c>
      <c r="V119" s="87"/>
      <c r="W119" s="87"/>
      <c r="X119" s="87">
        <v>11000</v>
      </c>
      <c r="Y119" s="87"/>
      <c r="Z119" s="87"/>
      <c r="AA119" s="87">
        <v>11000</v>
      </c>
      <c r="AB119" s="87"/>
      <c r="AC119" s="87"/>
      <c r="AD119" s="87">
        <f t="shared" si="8"/>
        <v>63000</v>
      </c>
      <c r="AE119" s="87">
        <f t="shared" si="6"/>
        <v>32703</v>
      </c>
      <c r="AF119" s="113" t="s">
        <v>387</v>
      </c>
    </row>
    <row r="120" spans="1:32" s="40" customFormat="1" ht="120.6" customHeight="1" x14ac:dyDescent="0.25">
      <c r="A120" s="113"/>
      <c r="B120" s="113"/>
      <c r="C120" s="113"/>
      <c r="D120" s="113"/>
      <c r="E120" s="113"/>
      <c r="F120" s="113"/>
      <c r="G120" s="113"/>
      <c r="H120" s="113"/>
      <c r="I120" s="113"/>
      <c r="J120" s="117"/>
      <c r="K120" s="117"/>
      <c r="L120" s="117"/>
      <c r="M120" s="117"/>
      <c r="N120" s="113"/>
      <c r="O120" s="77" t="s">
        <v>403</v>
      </c>
      <c r="P120" s="77" t="s">
        <v>404</v>
      </c>
      <c r="Q120" s="77" t="s">
        <v>43</v>
      </c>
      <c r="R120" s="87">
        <v>0</v>
      </c>
      <c r="S120" s="87">
        <v>600</v>
      </c>
      <c r="T120" s="87">
        <v>623</v>
      </c>
      <c r="U120" s="87">
        <v>2600</v>
      </c>
      <c r="V120" s="87"/>
      <c r="W120" s="87"/>
      <c r="X120" s="87">
        <v>2650</v>
      </c>
      <c r="Y120" s="87"/>
      <c r="Z120" s="87"/>
      <c r="AA120" s="87">
        <v>2650</v>
      </c>
      <c r="AB120" s="87"/>
      <c r="AC120" s="87"/>
      <c r="AD120" s="87">
        <f t="shared" si="8"/>
        <v>8500</v>
      </c>
      <c r="AE120" s="77">
        <f t="shared" si="6"/>
        <v>623</v>
      </c>
      <c r="AF120" s="113"/>
    </row>
    <row r="121" spans="1:32" s="40" customFormat="1" ht="120.6" customHeight="1" x14ac:dyDescent="0.25">
      <c r="A121" s="113"/>
      <c r="B121" s="113"/>
      <c r="C121" s="113"/>
      <c r="D121" s="113"/>
      <c r="E121" s="113"/>
      <c r="F121" s="113"/>
      <c r="G121" s="113"/>
      <c r="H121" s="113"/>
      <c r="I121" s="113"/>
      <c r="J121" s="117"/>
      <c r="K121" s="117"/>
      <c r="L121" s="117"/>
      <c r="M121" s="117"/>
      <c r="N121" s="113"/>
      <c r="O121" s="77" t="s">
        <v>405</v>
      </c>
      <c r="P121" s="77" t="s">
        <v>406</v>
      </c>
      <c r="Q121" s="77" t="s">
        <v>43</v>
      </c>
      <c r="R121" s="87">
        <v>0</v>
      </c>
      <c r="S121" s="87">
        <v>260</v>
      </c>
      <c r="T121" s="87">
        <v>792</v>
      </c>
      <c r="U121" s="87">
        <v>200</v>
      </c>
      <c r="V121" s="87"/>
      <c r="W121" s="87"/>
      <c r="X121" s="87">
        <v>200</v>
      </c>
      <c r="Y121" s="87"/>
      <c r="Z121" s="87"/>
      <c r="AA121" s="87">
        <v>200</v>
      </c>
      <c r="AB121" s="87"/>
      <c r="AC121" s="87"/>
      <c r="AD121" s="87">
        <f t="shared" si="8"/>
        <v>860</v>
      </c>
      <c r="AE121" s="77">
        <f t="shared" si="6"/>
        <v>792</v>
      </c>
      <c r="AF121" s="113"/>
    </row>
    <row r="122" spans="1:32" s="40" customFormat="1" ht="340.5" customHeight="1" x14ac:dyDescent="0.25">
      <c r="A122" s="121" t="s">
        <v>32</v>
      </c>
      <c r="B122" s="121" t="s">
        <v>101</v>
      </c>
      <c r="C122" s="121" t="s">
        <v>34</v>
      </c>
      <c r="D122" s="121" t="s">
        <v>331</v>
      </c>
      <c r="E122" s="121" t="s">
        <v>407</v>
      </c>
      <c r="F122" s="121" t="s">
        <v>408</v>
      </c>
      <c r="G122" s="121" t="s">
        <v>409</v>
      </c>
      <c r="H122" s="121" t="s">
        <v>104</v>
      </c>
      <c r="I122" s="121" t="s">
        <v>105</v>
      </c>
      <c r="J122" s="121" t="s">
        <v>410</v>
      </c>
      <c r="K122" s="121" t="s">
        <v>410</v>
      </c>
      <c r="L122" s="118"/>
      <c r="M122" s="118"/>
      <c r="N122" s="121" t="s">
        <v>105</v>
      </c>
      <c r="O122" s="98" t="s">
        <v>411</v>
      </c>
      <c r="P122" s="98" t="s">
        <v>412</v>
      </c>
      <c r="Q122" s="98" t="s">
        <v>79</v>
      </c>
      <c r="R122" s="98">
        <v>5</v>
      </c>
      <c r="S122" s="98">
        <v>19</v>
      </c>
      <c r="T122" s="98">
        <v>20</v>
      </c>
      <c r="U122" s="98">
        <v>38</v>
      </c>
      <c r="V122" s="98">
        <v>23</v>
      </c>
      <c r="W122" s="98" t="s">
        <v>413</v>
      </c>
      <c r="X122" s="98">
        <v>57</v>
      </c>
      <c r="Y122" s="98"/>
      <c r="Z122" s="98"/>
      <c r="AA122" s="98">
        <v>67</v>
      </c>
      <c r="AB122" s="98"/>
      <c r="AC122" s="98"/>
      <c r="AD122" s="98">
        <f t="shared" si="8"/>
        <v>67</v>
      </c>
      <c r="AE122" s="98">
        <f t="shared" si="6"/>
        <v>20</v>
      </c>
      <c r="AF122" s="121" t="s">
        <v>414</v>
      </c>
    </row>
    <row r="123" spans="1:32" s="40" customFormat="1" ht="63.75" customHeight="1" x14ac:dyDescent="0.25">
      <c r="A123" s="119"/>
      <c r="B123" s="119"/>
      <c r="C123" s="119"/>
      <c r="D123" s="119"/>
      <c r="E123" s="119"/>
      <c r="F123" s="119"/>
      <c r="G123" s="119"/>
      <c r="H123" s="119"/>
      <c r="I123" s="119"/>
      <c r="J123" s="119"/>
      <c r="K123" s="119"/>
      <c r="L123" s="119"/>
      <c r="M123" s="119"/>
      <c r="N123" s="119"/>
      <c r="O123" s="98" t="s">
        <v>415</v>
      </c>
      <c r="P123" s="98" t="s">
        <v>416</v>
      </c>
      <c r="Q123" s="98" t="s">
        <v>43</v>
      </c>
      <c r="R123" s="98">
        <v>8</v>
      </c>
      <c r="S123" s="98" t="s">
        <v>410</v>
      </c>
      <c r="T123" s="98" t="s">
        <v>410</v>
      </c>
      <c r="U123" s="98">
        <v>15</v>
      </c>
      <c r="V123" s="98">
        <v>7</v>
      </c>
      <c r="W123" s="98" t="s">
        <v>417</v>
      </c>
      <c r="X123" s="98">
        <v>17</v>
      </c>
      <c r="Y123" s="98"/>
      <c r="Z123" s="98"/>
      <c r="AA123" s="98">
        <v>19</v>
      </c>
      <c r="AB123" s="98"/>
      <c r="AC123" s="98"/>
      <c r="AD123" s="98">
        <v>51</v>
      </c>
      <c r="AE123" s="98"/>
      <c r="AF123" s="119"/>
    </row>
    <row r="124" spans="1:32" s="40" customFormat="1" ht="39" customHeight="1" x14ac:dyDescent="0.25">
      <c r="A124" s="119"/>
      <c r="B124" s="119"/>
      <c r="C124" s="119"/>
      <c r="D124" s="119"/>
      <c r="E124" s="119"/>
      <c r="F124" s="119"/>
      <c r="G124" s="119"/>
      <c r="H124" s="119"/>
      <c r="I124" s="119"/>
      <c r="J124" s="119"/>
      <c r="K124" s="119"/>
      <c r="L124" s="119"/>
      <c r="M124" s="119"/>
      <c r="N124" s="119"/>
      <c r="O124" s="98" t="s">
        <v>418</v>
      </c>
      <c r="P124" s="98" t="s">
        <v>419</v>
      </c>
      <c r="Q124" s="98" t="s">
        <v>135</v>
      </c>
      <c r="R124" s="98">
        <v>0</v>
      </c>
      <c r="S124" s="98" t="s">
        <v>410</v>
      </c>
      <c r="T124" s="98" t="s">
        <v>410</v>
      </c>
      <c r="U124" s="98">
        <v>3</v>
      </c>
      <c r="V124" s="98">
        <v>1</v>
      </c>
      <c r="W124" s="98" t="s">
        <v>420</v>
      </c>
      <c r="X124" s="98">
        <v>3</v>
      </c>
      <c r="Y124" s="98"/>
      <c r="Z124" s="98"/>
      <c r="AA124" s="98">
        <v>3</v>
      </c>
      <c r="AB124" s="98"/>
      <c r="AC124" s="98"/>
      <c r="AD124" s="98">
        <v>3</v>
      </c>
      <c r="AE124" s="98"/>
      <c r="AF124" s="119"/>
    </row>
    <row r="125" spans="1:32" s="40" customFormat="1" ht="126.75" customHeight="1" x14ac:dyDescent="0.25">
      <c r="A125" s="119"/>
      <c r="B125" s="119"/>
      <c r="C125" s="119"/>
      <c r="D125" s="119"/>
      <c r="E125" s="119"/>
      <c r="F125" s="119"/>
      <c r="G125" s="119"/>
      <c r="H125" s="119"/>
      <c r="I125" s="119"/>
      <c r="J125" s="119"/>
      <c r="K125" s="119"/>
      <c r="L125" s="119"/>
      <c r="M125" s="119"/>
      <c r="N125" s="119"/>
      <c r="O125" s="98" t="s">
        <v>421</v>
      </c>
      <c r="P125" s="98" t="s">
        <v>422</v>
      </c>
      <c r="Q125" s="98" t="s">
        <v>43</v>
      </c>
      <c r="R125" s="98">
        <v>0</v>
      </c>
      <c r="S125" s="98" t="s">
        <v>410</v>
      </c>
      <c r="T125" s="98" t="s">
        <v>410</v>
      </c>
      <c r="U125" s="98">
        <v>50</v>
      </c>
      <c r="V125" s="98">
        <v>25</v>
      </c>
      <c r="W125" s="98" t="s">
        <v>423</v>
      </c>
      <c r="X125" s="98">
        <v>100</v>
      </c>
      <c r="Y125" s="98"/>
      <c r="Z125" s="98"/>
      <c r="AA125" s="98">
        <v>150</v>
      </c>
      <c r="AB125" s="98"/>
      <c r="AC125" s="98"/>
      <c r="AD125" s="98">
        <v>300</v>
      </c>
      <c r="AE125" s="98"/>
      <c r="AF125" s="119"/>
    </row>
    <row r="126" spans="1:32" s="40" customFormat="1" ht="31.5" x14ac:dyDescent="0.25">
      <c r="A126" s="128" t="s">
        <v>32</v>
      </c>
      <c r="B126" s="128" t="s">
        <v>101</v>
      </c>
      <c r="C126" s="128" t="s">
        <v>34</v>
      </c>
      <c r="D126" s="128" t="s">
        <v>331</v>
      </c>
      <c r="E126" s="128" t="s">
        <v>407</v>
      </c>
      <c r="F126" s="128" t="s">
        <v>424</v>
      </c>
      <c r="G126" s="128" t="s">
        <v>425</v>
      </c>
      <c r="H126" s="128" t="s">
        <v>104</v>
      </c>
      <c r="I126" s="128" t="s">
        <v>105</v>
      </c>
      <c r="J126" s="128"/>
      <c r="K126" s="128"/>
      <c r="L126" s="128"/>
      <c r="M126" s="128"/>
      <c r="N126" s="128"/>
      <c r="O126" s="98" t="s">
        <v>426</v>
      </c>
      <c r="P126" s="98" t="s">
        <v>427</v>
      </c>
      <c r="Q126" s="98" t="s">
        <v>135</v>
      </c>
      <c r="R126" s="98">
        <v>0</v>
      </c>
      <c r="S126" s="98">
        <v>1</v>
      </c>
      <c r="T126" s="98">
        <v>1</v>
      </c>
      <c r="U126" s="98">
        <v>0</v>
      </c>
      <c r="V126" s="98"/>
      <c r="W126" s="98"/>
      <c r="X126" s="98">
        <v>0</v>
      </c>
      <c r="Y126" s="98"/>
      <c r="Z126" s="98"/>
      <c r="AA126" s="98">
        <v>0</v>
      </c>
      <c r="AB126" s="98"/>
      <c r="AC126" s="98"/>
      <c r="AD126" s="98">
        <v>1</v>
      </c>
      <c r="AE126" s="98">
        <f t="shared" ref="AE126:AE131" si="9">+_xlfn.IFS(Q126="Acumulado",T126+V126+Y126+AB126,Q126="Capacidad",T126,Q126="Flujo",T126,Q126="Reducción",T126,Q126="Stock",T126)</f>
        <v>1</v>
      </c>
      <c r="AF126" s="128" t="s">
        <v>146</v>
      </c>
    </row>
    <row r="127" spans="1:32" s="40" customFormat="1" ht="31.5" x14ac:dyDescent="0.25">
      <c r="A127" s="128"/>
      <c r="B127" s="128"/>
      <c r="C127" s="128"/>
      <c r="D127" s="128"/>
      <c r="E127" s="128"/>
      <c r="F127" s="128"/>
      <c r="G127" s="128"/>
      <c r="H127" s="128"/>
      <c r="I127" s="128"/>
      <c r="J127" s="128"/>
      <c r="K127" s="128"/>
      <c r="L127" s="128"/>
      <c r="M127" s="128"/>
      <c r="N127" s="128"/>
      <c r="O127" s="98" t="s">
        <v>428</v>
      </c>
      <c r="P127" s="98" t="s">
        <v>429</v>
      </c>
      <c r="Q127" s="98" t="s">
        <v>86</v>
      </c>
      <c r="R127" s="98">
        <v>0</v>
      </c>
      <c r="S127" s="98">
        <v>82</v>
      </c>
      <c r="T127" s="98">
        <v>82</v>
      </c>
      <c r="U127" s="98">
        <v>0</v>
      </c>
      <c r="V127" s="98"/>
      <c r="W127" s="98"/>
      <c r="X127" s="98">
        <v>0</v>
      </c>
      <c r="Y127" s="98"/>
      <c r="Z127" s="98"/>
      <c r="AA127" s="98">
        <v>0</v>
      </c>
      <c r="AB127" s="98"/>
      <c r="AC127" s="98"/>
      <c r="AD127" s="98">
        <v>82</v>
      </c>
      <c r="AE127" s="98">
        <f t="shared" si="9"/>
        <v>82</v>
      </c>
      <c r="AF127" s="128"/>
    </row>
    <row r="128" spans="1:32" s="40" customFormat="1" ht="31.5" x14ac:dyDescent="0.25">
      <c r="A128" s="128"/>
      <c r="B128" s="128"/>
      <c r="C128" s="128"/>
      <c r="D128" s="128"/>
      <c r="E128" s="128"/>
      <c r="F128" s="128"/>
      <c r="G128" s="128"/>
      <c r="H128" s="128"/>
      <c r="I128" s="128"/>
      <c r="J128" s="128"/>
      <c r="K128" s="128"/>
      <c r="L128" s="128"/>
      <c r="M128" s="128"/>
      <c r="N128" s="128"/>
      <c r="O128" s="98" t="s">
        <v>430</v>
      </c>
      <c r="P128" s="98" t="s">
        <v>431</v>
      </c>
      <c r="Q128" s="98" t="s">
        <v>86</v>
      </c>
      <c r="R128" s="88">
        <v>0</v>
      </c>
      <c r="S128" s="88">
        <v>1</v>
      </c>
      <c r="T128" s="89">
        <v>1</v>
      </c>
      <c r="U128" s="88">
        <v>0</v>
      </c>
      <c r="V128" s="98"/>
      <c r="W128" s="98"/>
      <c r="X128" s="88">
        <v>0</v>
      </c>
      <c r="Y128" s="98"/>
      <c r="Z128" s="98"/>
      <c r="AA128" s="88">
        <v>0</v>
      </c>
      <c r="AB128" s="98"/>
      <c r="AC128" s="98"/>
      <c r="AD128" s="89">
        <v>1</v>
      </c>
      <c r="AE128" s="89">
        <f t="shared" si="9"/>
        <v>1</v>
      </c>
      <c r="AF128" s="128"/>
    </row>
    <row r="129" spans="1:32" s="40" customFormat="1" ht="31.5" x14ac:dyDescent="0.25">
      <c r="A129" s="128"/>
      <c r="B129" s="128"/>
      <c r="C129" s="128"/>
      <c r="D129" s="128"/>
      <c r="E129" s="128"/>
      <c r="F129" s="128"/>
      <c r="G129" s="128"/>
      <c r="H129" s="128"/>
      <c r="I129" s="128"/>
      <c r="J129" s="128"/>
      <c r="K129" s="128"/>
      <c r="L129" s="128"/>
      <c r="M129" s="128"/>
      <c r="N129" s="128"/>
      <c r="O129" s="98" t="s">
        <v>432</v>
      </c>
      <c r="P129" s="98" t="s">
        <v>433</v>
      </c>
      <c r="Q129" s="98" t="s">
        <v>86</v>
      </c>
      <c r="R129" s="98">
        <v>0</v>
      </c>
      <c r="S129" s="98">
        <v>1</v>
      </c>
      <c r="T129" s="89">
        <v>0</v>
      </c>
      <c r="U129" s="88">
        <v>1</v>
      </c>
      <c r="V129" s="98"/>
      <c r="W129" s="98"/>
      <c r="X129" s="88">
        <v>1</v>
      </c>
      <c r="Y129" s="98"/>
      <c r="Z129" s="98"/>
      <c r="AA129" s="88">
        <v>1</v>
      </c>
      <c r="AB129" s="98"/>
      <c r="AC129" s="98"/>
      <c r="AD129" s="89">
        <v>1</v>
      </c>
      <c r="AE129" s="89">
        <f t="shared" si="9"/>
        <v>0</v>
      </c>
      <c r="AF129" s="128"/>
    </row>
    <row r="130" spans="1:32" s="40" customFormat="1" ht="31.5" x14ac:dyDescent="0.25">
      <c r="A130" s="128"/>
      <c r="B130" s="128"/>
      <c r="C130" s="128"/>
      <c r="D130" s="128"/>
      <c r="E130" s="128"/>
      <c r="F130" s="128"/>
      <c r="G130" s="128"/>
      <c r="H130" s="128"/>
      <c r="I130" s="128"/>
      <c r="J130" s="128"/>
      <c r="K130" s="128"/>
      <c r="L130" s="128"/>
      <c r="M130" s="128"/>
      <c r="N130" s="128"/>
      <c r="O130" s="98" t="s">
        <v>434</v>
      </c>
      <c r="P130" s="98" t="s">
        <v>435</v>
      </c>
      <c r="Q130" s="98" t="s">
        <v>86</v>
      </c>
      <c r="R130" s="98">
        <v>0</v>
      </c>
      <c r="S130" s="98">
        <v>82</v>
      </c>
      <c r="T130" s="89">
        <v>0</v>
      </c>
      <c r="U130" s="88">
        <v>0.9</v>
      </c>
      <c r="V130" s="98"/>
      <c r="W130" s="98"/>
      <c r="X130" s="88">
        <v>0.95</v>
      </c>
      <c r="Y130" s="98"/>
      <c r="Z130" s="98"/>
      <c r="AA130" s="88">
        <v>0.95</v>
      </c>
      <c r="AB130" s="98"/>
      <c r="AC130" s="98"/>
      <c r="AD130" s="89">
        <v>0.95</v>
      </c>
      <c r="AE130" s="89">
        <f t="shared" si="9"/>
        <v>0</v>
      </c>
      <c r="AF130" s="128"/>
    </row>
    <row r="131" spans="1:32" s="40" customFormat="1" ht="31.5" x14ac:dyDescent="0.25">
      <c r="A131" s="128"/>
      <c r="B131" s="128"/>
      <c r="C131" s="128"/>
      <c r="D131" s="128"/>
      <c r="E131" s="128"/>
      <c r="F131" s="128"/>
      <c r="G131" s="128"/>
      <c r="H131" s="128"/>
      <c r="I131" s="128"/>
      <c r="J131" s="128"/>
      <c r="K131" s="128"/>
      <c r="L131" s="128"/>
      <c r="M131" s="128"/>
      <c r="N131" s="128"/>
      <c r="O131" s="98" t="s">
        <v>436</v>
      </c>
      <c r="P131" s="98" t="s">
        <v>437</v>
      </c>
      <c r="Q131" s="98" t="s">
        <v>86</v>
      </c>
      <c r="R131" s="98">
        <v>0</v>
      </c>
      <c r="S131" s="88">
        <v>1</v>
      </c>
      <c r="T131" s="89">
        <v>0</v>
      </c>
      <c r="U131" s="88">
        <v>1</v>
      </c>
      <c r="V131" s="98"/>
      <c r="W131" s="98"/>
      <c r="X131" s="88">
        <v>1</v>
      </c>
      <c r="Y131" s="98"/>
      <c r="Z131" s="98"/>
      <c r="AA131" s="88">
        <v>1</v>
      </c>
      <c r="AB131" s="98"/>
      <c r="AC131" s="98"/>
      <c r="AD131" s="89">
        <v>1</v>
      </c>
      <c r="AE131" s="89">
        <f t="shared" si="9"/>
        <v>0</v>
      </c>
      <c r="AF131" s="128"/>
    </row>
    <row r="132" spans="1:32" s="40" customFormat="1" ht="31.5" x14ac:dyDescent="0.25">
      <c r="A132" s="113" t="s">
        <v>32</v>
      </c>
      <c r="B132" s="113" t="s">
        <v>438</v>
      </c>
      <c r="C132" s="113" t="s">
        <v>34</v>
      </c>
      <c r="D132" s="113" t="s">
        <v>439</v>
      </c>
      <c r="E132" s="113" t="s">
        <v>440</v>
      </c>
      <c r="F132" s="113" t="s">
        <v>441</v>
      </c>
      <c r="G132" s="113" t="s">
        <v>442</v>
      </c>
      <c r="H132" s="113" t="s">
        <v>443</v>
      </c>
      <c r="I132" s="113" t="s">
        <v>444</v>
      </c>
      <c r="J132" s="113"/>
      <c r="K132" s="113"/>
      <c r="L132" s="113"/>
      <c r="M132" s="113"/>
      <c r="N132" s="113"/>
      <c r="O132" s="77" t="s">
        <v>445</v>
      </c>
      <c r="P132" s="77" t="s">
        <v>446</v>
      </c>
      <c r="Q132" s="77" t="s">
        <v>86</v>
      </c>
      <c r="R132" s="91">
        <v>1</v>
      </c>
      <c r="S132" s="91">
        <v>0</v>
      </c>
      <c r="T132" s="91">
        <v>0</v>
      </c>
      <c r="U132" s="91">
        <v>1</v>
      </c>
      <c r="V132" s="100"/>
      <c r="W132" s="100"/>
      <c r="X132" s="91">
        <v>1</v>
      </c>
      <c r="Y132" s="100"/>
      <c r="Z132" s="100"/>
      <c r="AA132" s="91">
        <v>1</v>
      </c>
      <c r="AB132" s="100"/>
      <c r="AC132" s="100"/>
      <c r="AD132" s="91">
        <v>1</v>
      </c>
      <c r="AE132" s="91">
        <v>1</v>
      </c>
      <c r="AF132" s="113" t="s">
        <v>447</v>
      </c>
    </row>
    <row r="133" spans="1:32" s="40" customFormat="1" ht="31.5" x14ac:dyDescent="0.25">
      <c r="A133" s="113"/>
      <c r="B133" s="113"/>
      <c r="C133" s="113"/>
      <c r="D133" s="113"/>
      <c r="E133" s="113"/>
      <c r="F133" s="113"/>
      <c r="G133" s="113"/>
      <c r="H133" s="113"/>
      <c r="I133" s="113"/>
      <c r="J133" s="113"/>
      <c r="K133" s="113"/>
      <c r="L133" s="113"/>
      <c r="M133" s="113"/>
      <c r="N133" s="113"/>
      <c r="O133" s="77" t="s">
        <v>448</v>
      </c>
      <c r="P133" s="77" t="s">
        <v>449</v>
      </c>
      <c r="Q133" s="77" t="s">
        <v>86</v>
      </c>
      <c r="R133" s="91">
        <v>1</v>
      </c>
      <c r="S133" s="91">
        <v>1</v>
      </c>
      <c r="T133" s="91">
        <v>1</v>
      </c>
      <c r="U133" s="91">
        <v>1</v>
      </c>
      <c r="V133" s="77"/>
      <c r="W133" s="77"/>
      <c r="X133" s="91">
        <v>1</v>
      </c>
      <c r="Y133" s="77"/>
      <c r="Z133" s="77"/>
      <c r="AA133" s="91">
        <v>1</v>
      </c>
      <c r="AB133" s="77"/>
      <c r="AC133" s="77"/>
      <c r="AD133" s="91">
        <f t="shared" ref="AD133:AD141" si="10">+_xlfn.IFS(Q133="Acumulado",S133+U133+X133+AA133,Q133="Capacidad",AA133,Q133="Flujo",AA133,Q133="Reducción",AA133,Q133="Stock",AA133)</f>
        <v>1</v>
      </c>
      <c r="AE133" s="91">
        <f t="shared" ref="AE133:AE150" si="11">+_xlfn.IFS(Q133="Acumulado",T133+V133+Y133+AB133,Q133="Capacidad",T133,Q133="Flujo",T133,Q133="Reducción",T133,Q133="Stock",T133)</f>
        <v>1</v>
      </c>
      <c r="AF133" s="113"/>
    </row>
    <row r="134" spans="1:32" s="40" customFormat="1" ht="31.5" x14ac:dyDescent="0.25">
      <c r="A134" s="113"/>
      <c r="B134" s="113"/>
      <c r="C134" s="113"/>
      <c r="D134" s="113"/>
      <c r="E134" s="113"/>
      <c r="F134" s="113"/>
      <c r="G134" s="113"/>
      <c r="H134" s="113"/>
      <c r="I134" s="113"/>
      <c r="J134" s="113"/>
      <c r="K134" s="113"/>
      <c r="L134" s="113"/>
      <c r="M134" s="113"/>
      <c r="N134" s="113"/>
      <c r="O134" s="77" t="s">
        <v>450</v>
      </c>
      <c r="P134" s="77" t="s">
        <v>451</v>
      </c>
      <c r="Q134" s="77" t="s">
        <v>86</v>
      </c>
      <c r="R134" s="91">
        <v>1</v>
      </c>
      <c r="S134" s="91">
        <v>1</v>
      </c>
      <c r="T134" s="91">
        <v>1</v>
      </c>
      <c r="U134" s="91">
        <v>1</v>
      </c>
      <c r="V134" s="77"/>
      <c r="W134" s="77"/>
      <c r="X134" s="91">
        <v>1</v>
      </c>
      <c r="Y134" s="77"/>
      <c r="Z134" s="77"/>
      <c r="AA134" s="91">
        <v>1</v>
      </c>
      <c r="AB134" s="77"/>
      <c r="AC134" s="77"/>
      <c r="AD134" s="91">
        <f t="shared" si="10"/>
        <v>1</v>
      </c>
      <c r="AE134" s="91">
        <f t="shared" si="11"/>
        <v>1</v>
      </c>
      <c r="AF134" s="113"/>
    </row>
    <row r="135" spans="1:32" s="40" customFormat="1" ht="111" customHeight="1" x14ac:dyDescent="0.25">
      <c r="A135" s="113" t="s">
        <v>32</v>
      </c>
      <c r="B135" s="113" t="s">
        <v>438</v>
      </c>
      <c r="C135" s="113" t="s">
        <v>173</v>
      </c>
      <c r="D135" s="113" t="s">
        <v>452</v>
      </c>
      <c r="E135" s="113" t="s">
        <v>453</v>
      </c>
      <c r="F135" s="113" t="s">
        <v>454</v>
      </c>
      <c r="G135" s="113" t="s">
        <v>455</v>
      </c>
      <c r="H135" s="113" t="s">
        <v>456</v>
      </c>
      <c r="I135" s="113" t="s">
        <v>457</v>
      </c>
      <c r="J135" s="117">
        <v>25239231363</v>
      </c>
      <c r="K135" s="117">
        <v>22735930068</v>
      </c>
      <c r="L135" s="117"/>
      <c r="M135" s="117"/>
      <c r="N135" s="113" t="s">
        <v>458</v>
      </c>
      <c r="O135" s="77" t="s">
        <v>459</v>
      </c>
      <c r="P135" s="85" t="s">
        <v>460</v>
      </c>
      <c r="Q135" s="77" t="s">
        <v>86</v>
      </c>
      <c r="R135" s="95">
        <v>0.997</v>
      </c>
      <c r="S135" s="95">
        <v>0.997</v>
      </c>
      <c r="T135" s="77">
        <v>99.98</v>
      </c>
      <c r="U135" s="95">
        <v>0.997</v>
      </c>
      <c r="V135" s="77"/>
      <c r="W135" s="77"/>
      <c r="X135" s="95">
        <v>0.997</v>
      </c>
      <c r="Y135" s="77"/>
      <c r="Z135" s="77"/>
      <c r="AA135" s="95">
        <v>0.997</v>
      </c>
      <c r="AB135" s="77"/>
      <c r="AC135" s="77"/>
      <c r="AD135" s="85">
        <f t="shared" si="10"/>
        <v>0.997</v>
      </c>
      <c r="AE135" s="77">
        <f t="shared" si="11"/>
        <v>99.98</v>
      </c>
      <c r="AF135" s="113" t="s">
        <v>461</v>
      </c>
    </row>
    <row r="136" spans="1:32" s="40" customFormat="1" ht="111" customHeight="1" x14ac:dyDescent="0.25">
      <c r="A136" s="113"/>
      <c r="B136" s="113"/>
      <c r="C136" s="113"/>
      <c r="D136" s="113"/>
      <c r="E136" s="113"/>
      <c r="F136" s="113"/>
      <c r="G136" s="113"/>
      <c r="H136" s="113"/>
      <c r="I136" s="113"/>
      <c r="J136" s="117"/>
      <c r="K136" s="117"/>
      <c r="L136" s="117"/>
      <c r="M136" s="117"/>
      <c r="N136" s="113"/>
      <c r="O136" s="77" t="s">
        <v>462</v>
      </c>
      <c r="P136" s="77" t="s">
        <v>463</v>
      </c>
      <c r="Q136" s="77" t="s">
        <v>135</v>
      </c>
      <c r="R136" s="77">
        <v>1</v>
      </c>
      <c r="S136" s="77">
        <v>1</v>
      </c>
      <c r="T136" s="77">
        <v>1</v>
      </c>
      <c r="U136" s="77">
        <v>1</v>
      </c>
      <c r="V136" s="77"/>
      <c r="W136" s="77"/>
      <c r="X136" s="77">
        <v>1</v>
      </c>
      <c r="Y136" s="77"/>
      <c r="Z136" s="77"/>
      <c r="AA136" s="77">
        <v>1</v>
      </c>
      <c r="AB136" s="77"/>
      <c r="AC136" s="77"/>
      <c r="AD136" s="77">
        <f t="shared" si="10"/>
        <v>1</v>
      </c>
      <c r="AE136" s="77">
        <f t="shared" si="11"/>
        <v>1</v>
      </c>
      <c r="AF136" s="113"/>
    </row>
    <row r="137" spans="1:32" s="40" customFormat="1" ht="212.1" customHeight="1" x14ac:dyDescent="0.25">
      <c r="A137" s="77" t="s">
        <v>32</v>
      </c>
      <c r="B137" s="77" t="s">
        <v>438</v>
      </c>
      <c r="C137" s="77" t="s">
        <v>34</v>
      </c>
      <c r="D137" s="77" t="s">
        <v>452</v>
      </c>
      <c r="E137" s="77" t="s">
        <v>464</v>
      </c>
      <c r="F137" s="77" t="s">
        <v>465</v>
      </c>
      <c r="G137" s="77" t="s">
        <v>466</v>
      </c>
      <c r="H137" s="77" t="s">
        <v>467</v>
      </c>
      <c r="I137" s="77" t="s">
        <v>468</v>
      </c>
      <c r="J137" s="106"/>
      <c r="K137" s="106"/>
      <c r="L137" s="106"/>
      <c r="M137" s="106"/>
      <c r="N137" s="77"/>
      <c r="O137" s="77" t="s">
        <v>469</v>
      </c>
      <c r="P137" s="77" t="s">
        <v>470</v>
      </c>
      <c r="Q137" s="77" t="s">
        <v>43</v>
      </c>
      <c r="R137" s="77">
        <v>1</v>
      </c>
      <c r="S137" s="77">
        <v>1</v>
      </c>
      <c r="T137" s="77">
        <v>1</v>
      </c>
      <c r="U137" s="77">
        <v>1</v>
      </c>
      <c r="V137" s="77"/>
      <c r="W137" s="77"/>
      <c r="X137" s="77">
        <v>1</v>
      </c>
      <c r="Y137" s="77"/>
      <c r="Z137" s="77"/>
      <c r="AA137" s="77">
        <v>1</v>
      </c>
      <c r="AB137" s="77"/>
      <c r="AC137" s="77"/>
      <c r="AD137" s="77">
        <f t="shared" si="10"/>
        <v>4</v>
      </c>
      <c r="AE137" s="77">
        <f t="shared" si="11"/>
        <v>1</v>
      </c>
      <c r="AF137" s="77" t="s">
        <v>471</v>
      </c>
    </row>
    <row r="138" spans="1:32" s="40" customFormat="1" ht="173.25" x14ac:dyDescent="0.25">
      <c r="A138" s="77" t="s">
        <v>32</v>
      </c>
      <c r="B138" s="77" t="s">
        <v>438</v>
      </c>
      <c r="C138" s="77" t="s">
        <v>34</v>
      </c>
      <c r="D138" s="77" t="s">
        <v>452</v>
      </c>
      <c r="E138" s="77" t="s">
        <v>464</v>
      </c>
      <c r="F138" s="77" t="s">
        <v>472</v>
      </c>
      <c r="G138" s="77" t="s">
        <v>473</v>
      </c>
      <c r="H138" s="77" t="s">
        <v>467</v>
      </c>
      <c r="I138" s="77" t="s">
        <v>468</v>
      </c>
      <c r="J138" s="106"/>
      <c r="K138" s="106"/>
      <c r="L138" s="106"/>
      <c r="M138" s="106"/>
      <c r="N138" s="77"/>
      <c r="O138" s="77" t="s">
        <v>474</v>
      </c>
      <c r="P138" s="77" t="s">
        <v>470</v>
      </c>
      <c r="Q138" s="77" t="s">
        <v>43</v>
      </c>
      <c r="R138" s="77">
        <v>1</v>
      </c>
      <c r="S138" s="77">
        <v>1</v>
      </c>
      <c r="T138" s="77">
        <v>1</v>
      </c>
      <c r="U138" s="77">
        <v>1</v>
      </c>
      <c r="V138" s="77"/>
      <c r="W138" s="77"/>
      <c r="X138" s="77">
        <v>1</v>
      </c>
      <c r="Y138" s="77"/>
      <c r="Z138" s="77"/>
      <c r="AA138" s="77">
        <v>1</v>
      </c>
      <c r="AB138" s="77"/>
      <c r="AC138" s="77"/>
      <c r="AD138" s="77">
        <f t="shared" si="10"/>
        <v>4</v>
      </c>
      <c r="AE138" s="77">
        <f t="shared" si="11"/>
        <v>1</v>
      </c>
      <c r="AF138" s="77" t="s">
        <v>471</v>
      </c>
    </row>
    <row r="139" spans="1:32" s="40" customFormat="1" ht="63" x14ac:dyDescent="0.25">
      <c r="A139" s="111" t="s">
        <v>32</v>
      </c>
      <c r="B139" s="111" t="s">
        <v>438</v>
      </c>
      <c r="C139" s="111" t="s">
        <v>34</v>
      </c>
      <c r="D139" s="111" t="s">
        <v>452</v>
      </c>
      <c r="E139" s="111" t="s">
        <v>475</v>
      </c>
      <c r="F139" s="111" t="s">
        <v>476</v>
      </c>
      <c r="G139" s="111" t="s">
        <v>477</v>
      </c>
      <c r="H139" s="111" t="s">
        <v>478</v>
      </c>
      <c r="I139" s="111" t="s">
        <v>475</v>
      </c>
      <c r="J139" s="111"/>
      <c r="K139" s="111"/>
      <c r="L139" s="111"/>
      <c r="M139" s="111"/>
      <c r="N139" s="111"/>
      <c r="O139" s="77" t="s">
        <v>479</v>
      </c>
      <c r="P139" s="77" t="s">
        <v>480</v>
      </c>
      <c r="Q139" s="77" t="s">
        <v>79</v>
      </c>
      <c r="R139" s="94">
        <v>0.3</v>
      </c>
      <c r="S139" s="94">
        <v>0.5</v>
      </c>
      <c r="T139" s="91">
        <v>1</v>
      </c>
      <c r="U139" s="94">
        <v>0.7</v>
      </c>
      <c r="V139" s="77"/>
      <c r="W139" s="77"/>
      <c r="X139" s="94">
        <v>0.8</v>
      </c>
      <c r="Y139" s="77"/>
      <c r="Z139" s="77"/>
      <c r="AA139" s="94">
        <v>1</v>
      </c>
      <c r="AB139" s="77"/>
      <c r="AC139" s="77"/>
      <c r="AD139" s="91">
        <f t="shared" si="10"/>
        <v>1</v>
      </c>
      <c r="AE139" s="91">
        <f t="shared" si="11"/>
        <v>1</v>
      </c>
      <c r="AF139" s="111" t="s">
        <v>447</v>
      </c>
    </row>
    <row r="140" spans="1:32" s="40" customFormat="1" ht="63" x14ac:dyDescent="0.25">
      <c r="A140" s="112"/>
      <c r="B140" s="112"/>
      <c r="C140" s="112"/>
      <c r="D140" s="112"/>
      <c r="E140" s="112"/>
      <c r="F140" s="112"/>
      <c r="G140" s="112"/>
      <c r="H140" s="112"/>
      <c r="I140" s="112"/>
      <c r="J140" s="112"/>
      <c r="K140" s="112"/>
      <c r="L140" s="112"/>
      <c r="M140" s="112"/>
      <c r="N140" s="112"/>
      <c r="O140" s="77" t="s">
        <v>481</v>
      </c>
      <c r="P140" s="77" t="s">
        <v>482</v>
      </c>
      <c r="Q140" s="77" t="s">
        <v>79</v>
      </c>
      <c r="R140" s="94">
        <v>0.1</v>
      </c>
      <c r="S140" s="94">
        <v>0</v>
      </c>
      <c r="T140" s="91">
        <v>0</v>
      </c>
      <c r="U140" s="94">
        <v>0.8</v>
      </c>
      <c r="V140" s="77"/>
      <c r="W140" s="77"/>
      <c r="X140" s="94">
        <v>0.9</v>
      </c>
      <c r="Y140" s="77"/>
      <c r="Z140" s="77"/>
      <c r="AA140" s="94">
        <v>1</v>
      </c>
      <c r="AB140" s="77"/>
      <c r="AC140" s="77"/>
      <c r="AD140" s="91">
        <f t="shared" si="10"/>
        <v>1</v>
      </c>
      <c r="AE140" s="91">
        <f t="shared" si="11"/>
        <v>0</v>
      </c>
      <c r="AF140" s="112"/>
    </row>
    <row r="141" spans="1:32" s="40" customFormat="1" ht="57" customHeight="1" x14ac:dyDescent="0.25">
      <c r="A141" s="113" t="s">
        <v>32</v>
      </c>
      <c r="B141" s="113" t="s">
        <v>438</v>
      </c>
      <c r="C141" s="113" t="s">
        <v>34</v>
      </c>
      <c r="D141" s="113" t="s">
        <v>452</v>
      </c>
      <c r="E141" s="113" t="s">
        <v>464</v>
      </c>
      <c r="F141" s="113" t="s">
        <v>483</v>
      </c>
      <c r="G141" s="113" t="s">
        <v>484</v>
      </c>
      <c r="H141" s="113" t="s">
        <v>485</v>
      </c>
      <c r="I141" s="113" t="s">
        <v>486</v>
      </c>
      <c r="J141" s="113"/>
      <c r="K141" s="113"/>
      <c r="L141" s="113"/>
      <c r="M141" s="113"/>
      <c r="N141" s="113"/>
      <c r="O141" s="77" t="s">
        <v>487</v>
      </c>
      <c r="P141" s="77" t="s">
        <v>488</v>
      </c>
      <c r="Q141" s="77" t="s">
        <v>135</v>
      </c>
      <c r="R141" s="78">
        <v>1</v>
      </c>
      <c r="S141" s="78">
        <v>1</v>
      </c>
      <c r="T141" s="94">
        <v>1</v>
      </c>
      <c r="U141" s="78">
        <v>1</v>
      </c>
      <c r="V141" s="77"/>
      <c r="W141" s="77"/>
      <c r="X141" s="78">
        <v>1</v>
      </c>
      <c r="Y141" s="77"/>
      <c r="Z141" s="77"/>
      <c r="AA141" s="78">
        <v>1</v>
      </c>
      <c r="AB141" s="77"/>
      <c r="AC141" s="77"/>
      <c r="AD141" s="91">
        <f t="shared" si="10"/>
        <v>1</v>
      </c>
      <c r="AE141" s="91">
        <f t="shared" si="11"/>
        <v>1</v>
      </c>
      <c r="AF141" s="113" t="s">
        <v>489</v>
      </c>
    </row>
    <row r="142" spans="1:32" s="40" customFormat="1" ht="63" x14ac:dyDescent="0.25">
      <c r="A142" s="113"/>
      <c r="B142" s="113"/>
      <c r="C142" s="113"/>
      <c r="D142" s="113"/>
      <c r="E142" s="113"/>
      <c r="F142" s="113"/>
      <c r="G142" s="113"/>
      <c r="H142" s="113"/>
      <c r="I142" s="113"/>
      <c r="J142" s="113"/>
      <c r="K142" s="113"/>
      <c r="L142" s="113"/>
      <c r="M142" s="113"/>
      <c r="N142" s="113"/>
      <c r="O142" s="77" t="s">
        <v>490</v>
      </c>
      <c r="P142" s="77" t="s">
        <v>491</v>
      </c>
      <c r="Q142" s="77" t="s">
        <v>43</v>
      </c>
      <c r="R142" s="93">
        <v>0</v>
      </c>
      <c r="S142" s="93">
        <v>2</v>
      </c>
      <c r="T142" s="77">
        <v>2</v>
      </c>
      <c r="U142" s="77">
        <v>2</v>
      </c>
      <c r="V142" s="77"/>
      <c r="W142" s="77"/>
      <c r="X142" s="93">
        <v>0</v>
      </c>
      <c r="Y142" s="77"/>
      <c r="Z142" s="77"/>
      <c r="AA142" s="93">
        <v>0</v>
      </c>
      <c r="AB142" s="77"/>
      <c r="AC142" s="77"/>
      <c r="AD142" s="77">
        <v>4</v>
      </c>
      <c r="AE142" s="77">
        <f t="shared" si="11"/>
        <v>2</v>
      </c>
      <c r="AF142" s="113"/>
    </row>
    <row r="143" spans="1:32" s="40" customFormat="1" ht="63" x14ac:dyDescent="0.25">
      <c r="A143" s="113"/>
      <c r="B143" s="113"/>
      <c r="C143" s="113"/>
      <c r="D143" s="113"/>
      <c r="E143" s="113"/>
      <c r="F143" s="113"/>
      <c r="G143" s="113"/>
      <c r="H143" s="113"/>
      <c r="I143" s="113"/>
      <c r="J143" s="113"/>
      <c r="K143" s="113"/>
      <c r="L143" s="113"/>
      <c r="M143" s="113"/>
      <c r="N143" s="113"/>
      <c r="O143" s="77" t="s">
        <v>492</v>
      </c>
      <c r="P143" s="77" t="s">
        <v>493</v>
      </c>
      <c r="Q143" s="77" t="s">
        <v>79</v>
      </c>
      <c r="R143" s="93">
        <v>0</v>
      </c>
      <c r="S143" s="93">
        <v>15</v>
      </c>
      <c r="T143" s="93">
        <v>15</v>
      </c>
      <c r="U143" s="93">
        <v>15</v>
      </c>
      <c r="V143" s="77"/>
      <c r="W143" s="77"/>
      <c r="X143" s="93">
        <v>15</v>
      </c>
      <c r="Y143" s="77"/>
      <c r="Z143" s="77"/>
      <c r="AA143" s="93">
        <v>0</v>
      </c>
      <c r="AB143" s="77"/>
      <c r="AC143" s="77"/>
      <c r="AD143" s="77">
        <f>+_xlfn.IFS(Q143="Acumulado",S143+U143+X143+AA143,Q143="Capacidad",X143,Q143="Flujo",X143,Q143="Reducción",X143,Q143="Stock",X143)</f>
        <v>15</v>
      </c>
      <c r="AE143" s="77">
        <f t="shared" si="11"/>
        <v>15</v>
      </c>
      <c r="AF143" s="113"/>
    </row>
    <row r="144" spans="1:32" s="40" customFormat="1" ht="31.5" x14ac:dyDescent="0.25">
      <c r="A144" s="113"/>
      <c r="B144" s="113"/>
      <c r="C144" s="113"/>
      <c r="D144" s="113"/>
      <c r="E144" s="113"/>
      <c r="F144" s="113"/>
      <c r="G144" s="113"/>
      <c r="H144" s="113"/>
      <c r="I144" s="113"/>
      <c r="J144" s="113"/>
      <c r="K144" s="113"/>
      <c r="L144" s="113"/>
      <c r="M144" s="113"/>
      <c r="N144" s="113"/>
      <c r="O144" s="77" t="s">
        <v>494</v>
      </c>
      <c r="P144" s="77" t="s">
        <v>495</v>
      </c>
      <c r="Q144" s="77" t="s">
        <v>43</v>
      </c>
      <c r="R144" s="93">
        <v>11</v>
      </c>
      <c r="S144" s="93">
        <v>4</v>
      </c>
      <c r="T144" s="77">
        <v>4</v>
      </c>
      <c r="U144" s="93">
        <v>4</v>
      </c>
      <c r="V144" s="77"/>
      <c r="W144" s="77"/>
      <c r="X144" s="93">
        <v>4</v>
      </c>
      <c r="Y144" s="77"/>
      <c r="Z144" s="77"/>
      <c r="AA144" s="93">
        <v>4</v>
      </c>
      <c r="AB144" s="77"/>
      <c r="AC144" s="77"/>
      <c r="AD144" s="77">
        <f t="shared" ref="AD144:AD157" si="12">+_xlfn.IFS(Q144="Acumulado",S144+U144+X144+AA144,Q144="Capacidad",AA144,Q144="Flujo",AA144,Q144="Reducción",AA144,Q144="Stock",AA144)</f>
        <v>16</v>
      </c>
      <c r="AE144" s="77">
        <f t="shared" si="11"/>
        <v>4</v>
      </c>
      <c r="AF144" s="113"/>
    </row>
    <row r="145" spans="1:32" s="40" customFormat="1" ht="192.6" customHeight="1" x14ac:dyDescent="0.25">
      <c r="A145" s="77" t="s">
        <v>32</v>
      </c>
      <c r="B145" s="77" t="s">
        <v>438</v>
      </c>
      <c r="C145" s="77" t="s">
        <v>34</v>
      </c>
      <c r="D145" s="77" t="s">
        <v>452</v>
      </c>
      <c r="E145" s="77" t="s">
        <v>464</v>
      </c>
      <c r="F145" s="77" t="s">
        <v>496</v>
      </c>
      <c r="G145" s="77" t="s">
        <v>497</v>
      </c>
      <c r="H145" s="77" t="s">
        <v>498</v>
      </c>
      <c r="I145" s="77" t="s">
        <v>499</v>
      </c>
      <c r="J145" s="106"/>
      <c r="K145" s="106"/>
      <c r="L145" s="106"/>
      <c r="M145" s="106"/>
      <c r="N145" s="77"/>
      <c r="O145" s="77" t="s">
        <v>500</v>
      </c>
      <c r="P145" s="77" t="s">
        <v>501</v>
      </c>
      <c r="Q145" s="77" t="s">
        <v>86</v>
      </c>
      <c r="R145" s="91">
        <v>1</v>
      </c>
      <c r="S145" s="94">
        <v>1</v>
      </c>
      <c r="T145" s="95">
        <v>1</v>
      </c>
      <c r="U145" s="94">
        <v>1</v>
      </c>
      <c r="V145" s="77"/>
      <c r="W145" s="77"/>
      <c r="X145" s="94">
        <v>1</v>
      </c>
      <c r="Y145" s="77"/>
      <c r="Z145" s="77"/>
      <c r="AA145" s="94">
        <v>1</v>
      </c>
      <c r="AB145" s="77"/>
      <c r="AC145" s="77"/>
      <c r="AD145" s="91">
        <f t="shared" si="12"/>
        <v>1</v>
      </c>
      <c r="AE145" s="91">
        <f t="shared" si="11"/>
        <v>1</v>
      </c>
      <c r="AF145" s="77" t="s">
        <v>502</v>
      </c>
    </row>
    <row r="146" spans="1:32" s="40" customFormat="1" ht="74.099999999999994" customHeight="1" x14ac:dyDescent="0.25">
      <c r="A146" s="111" t="s">
        <v>32</v>
      </c>
      <c r="B146" s="111" t="s">
        <v>438</v>
      </c>
      <c r="C146" s="111" t="s">
        <v>34</v>
      </c>
      <c r="D146" s="111" t="s">
        <v>452</v>
      </c>
      <c r="E146" s="111" t="s">
        <v>503</v>
      </c>
      <c r="F146" s="111" t="s">
        <v>504</v>
      </c>
      <c r="G146" s="111" t="s">
        <v>505</v>
      </c>
      <c r="H146" s="111" t="s">
        <v>506</v>
      </c>
      <c r="I146" s="111" t="s">
        <v>507</v>
      </c>
      <c r="J146" s="111"/>
      <c r="K146" s="111"/>
      <c r="L146" s="111"/>
      <c r="M146" s="111"/>
      <c r="N146" s="111"/>
      <c r="O146" s="77" t="s">
        <v>508</v>
      </c>
      <c r="P146" s="77" t="s">
        <v>509</v>
      </c>
      <c r="Q146" s="77" t="s">
        <v>135</v>
      </c>
      <c r="R146" s="94">
        <v>1</v>
      </c>
      <c r="S146" s="94">
        <v>1</v>
      </c>
      <c r="T146" s="91">
        <v>1</v>
      </c>
      <c r="U146" s="94">
        <v>1</v>
      </c>
      <c r="V146" s="77"/>
      <c r="W146" s="77"/>
      <c r="X146" s="94">
        <v>1</v>
      </c>
      <c r="Y146" s="77"/>
      <c r="Z146" s="77"/>
      <c r="AA146" s="94">
        <v>1</v>
      </c>
      <c r="AB146" s="77"/>
      <c r="AC146" s="77"/>
      <c r="AD146" s="91">
        <f t="shared" si="12"/>
        <v>1</v>
      </c>
      <c r="AE146" s="91">
        <f t="shared" si="11"/>
        <v>1</v>
      </c>
      <c r="AF146" s="111" t="s">
        <v>447</v>
      </c>
    </row>
    <row r="147" spans="1:32" s="40" customFormat="1" ht="74.099999999999994" customHeight="1" x14ac:dyDescent="0.25">
      <c r="A147" s="112"/>
      <c r="B147" s="112"/>
      <c r="C147" s="112"/>
      <c r="D147" s="112"/>
      <c r="E147" s="112"/>
      <c r="F147" s="112"/>
      <c r="G147" s="112"/>
      <c r="H147" s="112"/>
      <c r="I147" s="112"/>
      <c r="J147" s="112"/>
      <c r="K147" s="112"/>
      <c r="L147" s="112"/>
      <c r="M147" s="112"/>
      <c r="N147" s="112"/>
      <c r="O147" s="77" t="s">
        <v>510</v>
      </c>
      <c r="P147" s="77" t="s">
        <v>511</v>
      </c>
      <c r="Q147" s="77" t="s">
        <v>135</v>
      </c>
      <c r="R147" s="94">
        <v>0</v>
      </c>
      <c r="S147" s="94">
        <v>0</v>
      </c>
      <c r="T147" s="91">
        <v>0</v>
      </c>
      <c r="U147" s="94">
        <v>1</v>
      </c>
      <c r="V147" s="77"/>
      <c r="W147" s="77"/>
      <c r="X147" s="94">
        <v>1</v>
      </c>
      <c r="Y147" s="77"/>
      <c r="Z147" s="77"/>
      <c r="AA147" s="94">
        <v>1</v>
      </c>
      <c r="AB147" s="77"/>
      <c r="AC147" s="77"/>
      <c r="AD147" s="91">
        <f t="shared" si="12"/>
        <v>1</v>
      </c>
      <c r="AE147" s="91">
        <f t="shared" si="11"/>
        <v>0</v>
      </c>
      <c r="AF147" s="112"/>
    </row>
    <row r="148" spans="1:32" s="40" customFormat="1" ht="41.1" customHeight="1" x14ac:dyDescent="0.25">
      <c r="A148" s="113" t="s">
        <v>32</v>
      </c>
      <c r="B148" s="113" t="s">
        <v>438</v>
      </c>
      <c r="C148" s="113" t="s">
        <v>34</v>
      </c>
      <c r="D148" s="113" t="s">
        <v>512</v>
      </c>
      <c r="E148" s="113" t="s">
        <v>513</v>
      </c>
      <c r="F148" s="113" t="s">
        <v>514</v>
      </c>
      <c r="G148" s="113" t="s">
        <v>515</v>
      </c>
      <c r="H148" s="113" t="s">
        <v>516</v>
      </c>
      <c r="I148" s="113" t="s">
        <v>517</v>
      </c>
      <c r="J148" s="113"/>
      <c r="K148" s="113"/>
      <c r="L148" s="113"/>
      <c r="M148" s="113"/>
      <c r="N148" s="113"/>
      <c r="O148" s="77" t="s">
        <v>518</v>
      </c>
      <c r="P148" s="77" t="s">
        <v>519</v>
      </c>
      <c r="Q148" s="77" t="s">
        <v>43</v>
      </c>
      <c r="R148" s="77">
        <v>1</v>
      </c>
      <c r="S148" s="77">
        <v>4</v>
      </c>
      <c r="T148" s="77">
        <v>4</v>
      </c>
      <c r="U148" s="77">
        <v>4</v>
      </c>
      <c r="V148" s="77"/>
      <c r="W148" s="77"/>
      <c r="X148" s="77">
        <v>4</v>
      </c>
      <c r="Y148" s="77"/>
      <c r="Z148" s="77"/>
      <c r="AA148" s="77">
        <v>4</v>
      </c>
      <c r="AB148" s="77"/>
      <c r="AC148" s="77"/>
      <c r="AD148" s="77">
        <f t="shared" si="12"/>
        <v>16</v>
      </c>
      <c r="AE148" s="77">
        <f t="shared" si="11"/>
        <v>4</v>
      </c>
      <c r="AF148" s="113" t="s">
        <v>520</v>
      </c>
    </row>
    <row r="149" spans="1:32" s="40" customFormat="1" ht="71.45" customHeight="1" x14ac:dyDescent="0.25">
      <c r="A149" s="113"/>
      <c r="B149" s="113"/>
      <c r="C149" s="113"/>
      <c r="D149" s="113"/>
      <c r="E149" s="113"/>
      <c r="F149" s="113"/>
      <c r="G149" s="113"/>
      <c r="H149" s="113"/>
      <c r="I149" s="113"/>
      <c r="J149" s="113"/>
      <c r="K149" s="113"/>
      <c r="L149" s="113"/>
      <c r="M149" s="113"/>
      <c r="N149" s="113"/>
      <c r="O149" s="77" t="s">
        <v>521</v>
      </c>
      <c r="P149" s="77" t="s">
        <v>522</v>
      </c>
      <c r="Q149" s="77" t="s">
        <v>43</v>
      </c>
      <c r="R149" s="77">
        <v>1</v>
      </c>
      <c r="S149" s="77">
        <v>4</v>
      </c>
      <c r="T149" s="77">
        <v>4</v>
      </c>
      <c r="U149" s="77">
        <v>4</v>
      </c>
      <c r="V149" s="77"/>
      <c r="W149" s="77"/>
      <c r="X149" s="77">
        <v>4</v>
      </c>
      <c r="Y149" s="77"/>
      <c r="Z149" s="77"/>
      <c r="AA149" s="77">
        <v>4</v>
      </c>
      <c r="AB149" s="77"/>
      <c r="AC149" s="77"/>
      <c r="AD149" s="77">
        <f t="shared" si="12"/>
        <v>16</v>
      </c>
      <c r="AE149" s="77">
        <f t="shared" si="11"/>
        <v>4</v>
      </c>
      <c r="AF149" s="113"/>
    </row>
    <row r="150" spans="1:32" s="40" customFormat="1" ht="94.5" customHeight="1" x14ac:dyDescent="0.25">
      <c r="A150" s="111" t="s">
        <v>32</v>
      </c>
      <c r="B150" s="111" t="s">
        <v>438</v>
      </c>
      <c r="C150" s="111" t="s">
        <v>34</v>
      </c>
      <c r="D150" s="111" t="s">
        <v>512</v>
      </c>
      <c r="E150" s="111" t="s">
        <v>523</v>
      </c>
      <c r="F150" s="111" t="s">
        <v>524</v>
      </c>
      <c r="G150" s="111" t="s">
        <v>525</v>
      </c>
      <c r="H150" s="111" t="s">
        <v>91</v>
      </c>
      <c r="I150" s="111" t="s">
        <v>526</v>
      </c>
      <c r="J150" s="114">
        <v>1380000000</v>
      </c>
      <c r="K150" s="114">
        <v>1380000000</v>
      </c>
      <c r="L150" s="114"/>
      <c r="M150" s="114"/>
      <c r="N150" s="111" t="s">
        <v>250</v>
      </c>
      <c r="O150" s="77" t="s">
        <v>527</v>
      </c>
      <c r="P150" s="77" t="s">
        <v>528</v>
      </c>
      <c r="Q150" s="77" t="s">
        <v>135</v>
      </c>
      <c r="R150" s="77">
        <v>1</v>
      </c>
      <c r="S150" s="77">
        <v>1</v>
      </c>
      <c r="T150" s="77">
        <v>1</v>
      </c>
      <c r="U150" s="77">
        <v>1</v>
      </c>
      <c r="V150" s="77"/>
      <c r="W150" s="77"/>
      <c r="X150" s="77">
        <v>1</v>
      </c>
      <c r="Y150" s="77"/>
      <c r="Z150" s="77"/>
      <c r="AA150" s="77">
        <v>1</v>
      </c>
      <c r="AB150" s="77"/>
      <c r="AC150" s="77"/>
      <c r="AD150" s="77">
        <f t="shared" si="12"/>
        <v>1</v>
      </c>
      <c r="AE150" s="77">
        <f t="shared" si="11"/>
        <v>1</v>
      </c>
      <c r="AF150" s="111" t="s">
        <v>136</v>
      </c>
    </row>
    <row r="151" spans="1:32" s="40" customFormat="1" ht="94.5" customHeight="1" x14ac:dyDescent="0.25">
      <c r="A151" s="124"/>
      <c r="B151" s="124"/>
      <c r="C151" s="124"/>
      <c r="D151" s="124"/>
      <c r="E151" s="124"/>
      <c r="F151" s="124"/>
      <c r="G151" s="124"/>
      <c r="H151" s="124"/>
      <c r="I151" s="124"/>
      <c r="J151" s="115"/>
      <c r="K151" s="115"/>
      <c r="L151" s="115"/>
      <c r="M151" s="115"/>
      <c r="N151" s="124"/>
      <c r="O151" s="77" t="s">
        <v>529</v>
      </c>
      <c r="P151" s="77" t="s">
        <v>530</v>
      </c>
      <c r="Q151" s="77" t="s">
        <v>43</v>
      </c>
      <c r="R151" s="77">
        <v>0</v>
      </c>
      <c r="S151" s="77">
        <v>0</v>
      </c>
      <c r="T151" s="77">
        <v>0</v>
      </c>
      <c r="U151" s="77">
        <v>1</v>
      </c>
      <c r="V151" s="77"/>
      <c r="W151" s="77"/>
      <c r="X151" s="77">
        <v>1</v>
      </c>
      <c r="Y151" s="77"/>
      <c r="Z151" s="77"/>
      <c r="AA151" s="77">
        <v>1</v>
      </c>
      <c r="AB151" s="77"/>
      <c r="AC151" s="77"/>
      <c r="AD151" s="77">
        <f t="shared" si="12"/>
        <v>3</v>
      </c>
      <c r="AE151" s="77">
        <v>0</v>
      </c>
      <c r="AF151" s="124"/>
    </row>
    <row r="152" spans="1:32" s="40" customFormat="1" ht="63" x14ac:dyDescent="0.25">
      <c r="A152" s="124"/>
      <c r="B152" s="124"/>
      <c r="C152" s="124"/>
      <c r="D152" s="124"/>
      <c r="E152" s="124"/>
      <c r="F152" s="124"/>
      <c r="G152" s="124"/>
      <c r="H152" s="124"/>
      <c r="I152" s="124"/>
      <c r="J152" s="115"/>
      <c r="K152" s="115"/>
      <c r="L152" s="115"/>
      <c r="M152" s="115"/>
      <c r="N152" s="124"/>
      <c r="O152" s="77" t="s">
        <v>531</v>
      </c>
      <c r="P152" s="77" t="s">
        <v>532</v>
      </c>
      <c r="Q152" s="77" t="s">
        <v>43</v>
      </c>
      <c r="R152" s="77">
        <v>0</v>
      </c>
      <c r="S152" s="77">
        <v>0</v>
      </c>
      <c r="T152" s="77">
        <v>0</v>
      </c>
      <c r="U152" s="77">
        <v>1</v>
      </c>
      <c r="V152" s="77"/>
      <c r="W152" s="77"/>
      <c r="X152" s="77">
        <v>1</v>
      </c>
      <c r="Y152" s="77"/>
      <c r="Z152" s="77"/>
      <c r="AA152" s="77">
        <v>1</v>
      </c>
      <c r="AB152" s="77"/>
      <c r="AC152" s="77"/>
      <c r="AD152" s="77">
        <f t="shared" si="12"/>
        <v>3</v>
      </c>
      <c r="AE152" s="77">
        <v>0</v>
      </c>
      <c r="AF152" s="124"/>
    </row>
    <row r="153" spans="1:32" s="40" customFormat="1" ht="78.75" x14ac:dyDescent="0.25">
      <c r="A153" s="124"/>
      <c r="B153" s="124"/>
      <c r="C153" s="124"/>
      <c r="D153" s="124"/>
      <c r="E153" s="124"/>
      <c r="F153" s="124"/>
      <c r="G153" s="124"/>
      <c r="H153" s="124"/>
      <c r="I153" s="124"/>
      <c r="J153" s="115"/>
      <c r="K153" s="115"/>
      <c r="L153" s="115"/>
      <c r="M153" s="115"/>
      <c r="N153" s="124"/>
      <c r="O153" s="77" t="s">
        <v>533</v>
      </c>
      <c r="P153" s="77" t="s">
        <v>534</v>
      </c>
      <c r="Q153" s="77" t="s">
        <v>43</v>
      </c>
      <c r="R153" s="77">
        <v>0</v>
      </c>
      <c r="S153" s="77">
        <v>0</v>
      </c>
      <c r="T153" s="77">
        <v>0</v>
      </c>
      <c r="U153" s="77">
        <v>1</v>
      </c>
      <c r="V153" s="77"/>
      <c r="W153" s="77"/>
      <c r="X153" s="77">
        <v>1</v>
      </c>
      <c r="Y153" s="77"/>
      <c r="Z153" s="77"/>
      <c r="AA153" s="77">
        <v>0</v>
      </c>
      <c r="AB153" s="77"/>
      <c r="AC153" s="77"/>
      <c r="AD153" s="77">
        <f t="shared" si="12"/>
        <v>2</v>
      </c>
      <c r="AE153" s="77">
        <v>0</v>
      </c>
      <c r="AF153" s="124"/>
    </row>
    <row r="154" spans="1:32" s="40" customFormat="1" ht="47.25" x14ac:dyDescent="0.25">
      <c r="A154" s="112"/>
      <c r="B154" s="112"/>
      <c r="C154" s="112"/>
      <c r="D154" s="112"/>
      <c r="E154" s="112"/>
      <c r="F154" s="112"/>
      <c r="G154" s="112"/>
      <c r="H154" s="112"/>
      <c r="I154" s="112"/>
      <c r="J154" s="116"/>
      <c r="K154" s="116"/>
      <c r="L154" s="116"/>
      <c r="M154" s="116"/>
      <c r="N154" s="112"/>
      <c r="O154" s="77" t="s">
        <v>535</v>
      </c>
      <c r="P154" s="77" t="s">
        <v>536</v>
      </c>
      <c r="Q154" s="77" t="s">
        <v>43</v>
      </c>
      <c r="R154" s="77">
        <v>0</v>
      </c>
      <c r="S154" s="77">
        <v>0</v>
      </c>
      <c r="T154" s="77">
        <v>0</v>
      </c>
      <c r="U154" s="77">
        <v>2</v>
      </c>
      <c r="V154" s="77"/>
      <c r="W154" s="77"/>
      <c r="X154" s="77">
        <v>2</v>
      </c>
      <c r="Y154" s="77"/>
      <c r="Z154" s="77"/>
      <c r="AA154" s="77">
        <v>2</v>
      </c>
      <c r="AB154" s="77"/>
      <c r="AC154" s="77"/>
      <c r="AD154" s="77">
        <f t="shared" si="12"/>
        <v>6</v>
      </c>
      <c r="AE154" s="77">
        <v>0</v>
      </c>
      <c r="AF154" s="112"/>
    </row>
    <row r="155" spans="1:32" s="40" customFormat="1" ht="78.75" x14ac:dyDescent="0.25">
      <c r="A155" s="77" t="s">
        <v>32</v>
      </c>
      <c r="B155" s="77" t="s">
        <v>438</v>
      </c>
      <c r="C155" s="77" t="s">
        <v>34</v>
      </c>
      <c r="D155" s="77" t="s">
        <v>512</v>
      </c>
      <c r="E155" s="77" t="s">
        <v>537</v>
      </c>
      <c r="F155" s="77" t="s">
        <v>538</v>
      </c>
      <c r="G155" s="77" t="s">
        <v>539</v>
      </c>
      <c r="H155" s="77" t="s">
        <v>540</v>
      </c>
      <c r="I155" s="77" t="s">
        <v>541</v>
      </c>
      <c r="J155" s="106"/>
      <c r="K155" s="106"/>
      <c r="L155" s="106"/>
      <c r="M155" s="106"/>
      <c r="N155" s="77"/>
      <c r="O155" s="77" t="s">
        <v>542</v>
      </c>
      <c r="P155" s="77" t="s">
        <v>543</v>
      </c>
      <c r="Q155" s="77" t="s">
        <v>43</v>
      </c>
      <c r="R155" s="77">
        <v>1</v>
      </c>
      <c r="S155" s="77">
        <v>1</v>
      </c>
      <c r="T155" s="77">
        <v>1</v>
      </c>
      <c r="U155" s="77">
        <v>1</v>
      </c>
      <c r="V155" s="77"/>
      <c r="W155" s="77"/>
      <c r="X155" s="77">
        <v>1</v>
      </c>
      <c r="Y155" s="77"/>
      <c r="Z155" s="77"/>
      <c r="AA155" s="77">
        <v>1</v>
      </c>
      <c r="AB155" s="77"/>
      <c r="AC155" s="77"/>
      <c r="AD155" s="77">
        <f t="shared" si="12"/>
        <v>4</v>
      </c>
      <c r="AE155" s="77">
        <f t="shared" ref="AE155:AE168" si="13">+_xlfn.IFS(Q155="Acumulado",T155+V155+Y155+AB155,Q155="Capacidad",T155,Q155="Flujo",T155,Q155="Reducción",T155,Q155="Stock",T155)</f>
        <v>1</v>
      </c>
      <c r="AF155" s="77" t="s">
        <v>544</v>
      </c>
    </row>
    <row r="156" spans="1:32" s="40" customFormat="1" ht="47.25" x14ac:dyDescent="0.25">
      <c r="A156" s="113" t="s">
        <v>32</v>
      </c>
      <c r="B156" s="113" t="s">
        <v>438</v>
      </c>
      <c r="C156" s="113" t="s">
        <v>545</v>
      </c>
      <c r="D156" s="113" t="s">
        <v>512</v>
      </c>
      <c r="E156" s="113" t="s">
        <v>546</v>
      </c>
      <c r="F156" s="113" t="s">
        <v>547</v>
      </c>
      <c r="G156" s="113" t="s">
        <v>548</v>
      </c>
      <c r="H156" s="113" t="s">
        <v>549</v>
      </c>
      <c r="I156" s="113" t="s">
        <v>550</v>
      </c>
      <c r="J156" s="113"/>
      <c r="K156" s="113"/>
      <c r="L156" s="113"/>
      <c r="M156" s="113"/>
      <c r="N156" s="113"/>
      <c r="O156" s="77" t="s">
        <v>551</v>
      </c>
      <c r="P156" s="77" t="s">
        <v>552</v>
      </c>
      <c r="Q156" s="77" t="s">
        <v>43</v>
      </c>
      <c r="R156" s="94">
        <v>0</v>
      </c>
      <c r="S156" s="94">
        <v>0.2</v>
      </c>
      <c r="T156" s="94">
        <v>0.2</v>
      </c>
      <c r="U156" s="94">
        <v>0.4</v>
      </c>
      <c r="V156" s="77"/>
      <c r="W156" s="77"/>
      <c r="X156" s="94">
        <v>0.4</v>
      </c>
      <c r="Y156" s="77"/>
      <c r="Z156" s="77"/>
      <c r="AA156" s="94">
        <v>0</v>
      </c>
      <c r="AB156" s="77"/>
      <c r="AC156" s="77"/>
      <c r="AD156" s="91">
        <f t="shared" si="12"/>
        <v>1</v>
      </c>
      <c r="AE156" s="91">
        <f t="shared" si="13"/>
        <v>0.2</v>
      </c>
      <c r="AF156" s="113" t="s">
        <v>553</v>
      </c>
    </row>
    <row r="157" spans="1:32" s="40" customFormat="1" ht="31.5" x14ac:dyDescent="0.25">
      <c r="A157" s="113"/>
      <c r="B157" s="113"/>
      <c r="C157" s="113"/>
      <c r="D157" s="113"/>
      <c r="E157" s="113"/>
      <c r="F157" s="113"/>
      <c r="G157" s="113"/>
      <c r="H157" s="113"/>
      <c r="I157" s="113"/>
      <c r="J157" s="113"/>
      <c r="K157" s="113"/>
      <c r="L157" s="113"/>
      <c r="M157" s="113"/>
      <c r="N157" s="113"/>
      <c r="O157" s="77" t="s">
        <v>554</v>
      </c>
      <c r="P157" s="77" t="s">
        <v>555</v>
      </c>
      <c r="Q157" s="77" t="s">
        <v>79</v>
      </c>
      <c r="R157" s="94">
        <v>0</v>
      </c>
      <c r="S157" s="94">
        <v>0.7</v>
      </c>
      <c r="T157" s="94">
        <v>0.7</v>
      </c>
      <c r="U157" s="94">
        <v>0.8</v>
      </c>
      <c r="V157" s="77"/>
      <c r="W157" s="77"/>
      <c r="X157" s="94">
        <v>0.9</v>
      </c>
      <c r="Y157" s="77"/>
      <c r="Z157" s="77"/>
      <c r="AA157" s="94">
        <v>1</v>
      </c>
      <c r="AB157" s="77"/>
      <c r="AC157" s="77"/>
      <c r="AD157" s="91">
        <f t="shared" si="12"/>
        <v>1</v>
      </c>
      <c r="AE157" s="91">
        <f t="shared" si="13"/>
        <v>0.7</v>
      </c>
      <c r="AF157" s="113"/>
    </row>
    <row r="158" spans="1:32" s="40" customFormat="1" ht="63" x14ac:dyDescent="0.25">
      <c r="A158" s="77" t="s">
        <v>32</v>
      </c>
      <c r="B158" s="77" t="s">
        <v>438</v>
      </c>
      <c r="C158" s="77" t="s">
        <v>34</v>
      </c>
      <c r="D158" s="77" t="s">
        <v>512</v>
      </c>
      <c r="E158" s="77" t="s">
        <v>556</v>
      </c>
      <c r="F158" s="77" t="s">
        <v>557</v>
      </c>
      <c r="G158" s="77" t="s">
        <v>558</v>
      </c>
      <c r="H158" s="77" t="s">
        <v>559</v>
      </c>
      <c r="I158" s="77" t="s">
        <v>507</v>
      </c>
      <c r="J158" s="106">
        <v>3288000000</v>
      </c>
      <c r="K158" s="106">
        <v>3277548326</v>
      </c>
      <c r="L158" s="106"/>
      <c r="M158" s="106"/>
      <c r="N158" s="77" t="s">
        <v>560</v>
      </c>
      <c r="O158" s="77" t="s">
        <v>561</v>
      </c>
      <c r="P158" s="77" t="s">
        <v>562</v>
      </c>
      <c r="Q158" s="77" t="s">
        <v>86</v>
      </c>
      <c r="R158" s="94">
        <v>0</v>
      </c>
      <c r="S158" s="94">
        <v>1</v>
      </c>
      <c r="T158" s="91">
        <v>1</v>
      </c>
      <c r="U158" s="94">
        <v>0</v>
      </c>
      <c r="V158" s="77"/>
      <c r="W158" s="77"/>
      <c r="X158" s="94">
        <v>0</v>
      </c>
      <c r="Y158" s="77"/>
      <c r="Z158" s="77"/>
      <c r="AA158" s="94">
        <v>0</v>
      </c>
      <c r="AB158" s="77"/>
      <c r="AC158" s="77"/>
      <c r="AD158" s="91">
        <f>+_xlfn.IFS(Q158="Acumulado",S158+U158+X158+AA158,Q158="Capacidad",S158,Q158="Flujo",S158,Q158="Reducción",S158,Q158="Stock",S158)</f>
        <v>1</v>
      </c>
      <c r="AE158" s="91">
        <f t="shared" si="13"/>
        <v>1</v>
      </c>
      <c r="AF158" s="77" t="s">
        <v>447</v>
      </c>
    </row>
    <row r="159" spans="1:32" s="40" customFormat="1" ht="94.5" x14ac:dyDescent="0.25">
      <c r="A159" s="77" t="s">
        <v>32</v>
      </c>
      <c r="B159" s="77" t="s">
        <v>438</v>
      </c>
      <c r="C159" s="77" t="s">
        <v>563</v>
      </c>
      <c r="D159" s="77" t="s">
        <v>512</v>
      </c>
      <c r="E159" s="77" t="s">
        <v>523</v>
      </c>
      <c r="F159" s="77" t="s">
        <v>564</v>
      </c>
      <c r="G159" s="77" t="s">
        <v>565</v>
      </c>
      <c r="H159" s="77" t="s">
        <v>91</v>
      </c>
      <c r="I159" s="77" t="s">
        <v>526</v>
      </c>
      <c r="J159" s="106"/>
      <c r="K159" s="106"/>
      <c r="L159" s="106"/>
      <c r="M159" s="106"/>
      <c r="N159" s="77"/>
      <c r="O159" s="77" t="s">
        <v>566</v>
      </c>
      <c r="P159" s="77" t="s">
        <v>567</v>
      </c>
      <c r="Q159" s="77" t="s">
        <v>135</v>
      </c>
      <c r="R159" s="94">
        <v>1</v>
      </c>
      <c r="S159" s="94">
        <v>1</v>
      </c>
      <c r="T159" s="91">
        <v>1</v>
      </c>
      <c r="U159" s="94">
        <v>1</v>
      </c>
      <c r="V159" s="77"/>
      <c r="W159" s="77"/>
      <c r="X159" s="94">
        <v>1</v>
      </c>
      <c r="Y159" s="77"/>
      <c r="Z159" s="77"/>
      <c r="AA159" s="94">
        <v>1</v>
      </c>
      <c r="AB159" s="77"/>
      <c r="AC159" s="77"/>
      <c r="AD159" s="91">
        <f t="shared" ref="AD159:AD164" si="14">+_xlfn.IFS(Q159="Acumulado",S159+U159+X159+AA159,Q159="Capacidad",AA159,Q159="Flujo",AA159,Q159="Reducción",AA159,Q159="Stock",AA159)</f>
        <v>1</v>
      </c>
      <c r="AE159" s="91">
        <f t="shared" si="13"/>
        <v>1</v>
      </c>
      <c r="AF159" s="77" t="s">
        <v>447</v>
      </c>
    </row>
    <row r="160" spans="1:32" ht="189" x14ac:dyDescent="0.25">
      <c r="A160" s="77" t="s">
        <v>32</v>
      </c>
      <c r="B160" s="77" t="s">
        <v>438</v>
      </c>
      <c r="C160" s="77" t="s">
        <v>568</v>
      </c>
      <c r="D160" s="77" t="s">
        <v>512</v>
      </c>
      <c r="E160" s="77" t="s">
        <v>556</v>
      </c>
      <c r="F160" s="77" t="s">
        <v>569</v>
      </c>
      <c r="G160" s="77" t="s">
        <v>570</v>
      </c>
      <c r="H160" s="77" t="s">
        <v>540</v>
      </c>
      <c r="I160" s="77" t="s">
        <v>526</v>
      </c>
      <c r="J160" s="106">
        <v>2225630837</v>
      </c>
      <c r="K160" s="106">
        <v>1461009860</v>
      </c>
      <c r="L160" s="106"/>
      <c r="M160" s="106"/>
      <c r="N160" s="77" t="s">
        <v>571</v>
      </c>
      <c r="O160" s="77" t="s">
        <v>572</v>
      </c>
      <c r="P160" s="77" t="s">
        <v>573</v>
      </c>
      <c r="Q160" s="77" t="s">
        <v>43</v>
      </c>
      <c r="R160" s="77">
        <v>1</v>
      </c>
      <c r="S160" s="77">
        <v>1</v>
      </c>
      <c r="T160" s="77">
        <v>1</v>
      </c>
      <c r="U160" s="77">
        <v>1</v>
      </c>
      <c r="V160" s="77"/>
      <c r="W160" s="77"/>
      <c r="X160" s="77">
        <v>1</v>
      </c>
      <c r="Y160" s="77"/>
      <c r="Z160" s="77"/>
      <c r="AA160" s="77">
        <v>1</v>
      </c>
      <c r="AB160" s="77"/>
      <c r="AC160" s="77"/>
      <c r="AD160" s="77">
        <f t="shared" si="14"/>
        <v>4</v>
      </c>
      <c r="AE160" s="77">
        <f t="shared" si="13"/>
        <v>1</v>
      </c>
      <c r="AF160" s="77" t="s">
        <v>447</v>
      </c>
    </row>
    <row r="161" spans="1:32" ht="209.25" customHeight="1" x14ac:dyDescent="0.25">
      <c r="A161" s="77" t="s">
        <v>32</v>
      </c>
      <c r="B161" s="77" t="s">
        <v>438</v>
      </c>
      <c r="C161" s="77" t="s">
        <v>574</v>
      </c>
      <c r="D161" s="77" t="s">
        <v>512</v>
      </c>
      <c r="E161" s="77" t="s">
        <v>537</v>
      </c>
      <c r="F161" s="77" t="s">
        <v>575</v>
      </c>
      <c r="G161" s="77" t="s">
        <v>576</v>
      </c>
      <c r="H161" s="77" t="s">
        <v>540</v>
      </c>
      <c r="I161" s="77" t="s">
        <v>526</v>
      </c>
      <c r="J161" s="106"/>
      <c r="K161" s="106"/>
      <c r="L161" s="106"/>
      <c r="M161" s="106"/>
      <c r="N161" s="77"/>
      <c r="O161" s="77" t="s">
        <v>577</v>
      </c>
      <c r="P161" s="77" t="s">
        <v>578</v>
      </c>
      <c r="Q161" s="77" t="s">
        <v>43</v>
      </c>
      <c r="R161" s="77">
        <v>1</v>
      </c>
      <c r="S161" s="77">
        <v>1</v>
      </c>
      <c r="T161" s="77">
        <v>1</v>
      </c>
      <c r="U161" s="77">
        <v>1</v>
      </c>
      <c r="V161" s="77"/>
      <c r="W161" s="77"/>
      <c r="X161" s="77">
        <v>1</v>
      </c>
      <c r="Y161" s="77"/>
      <c r="Z161" s="77"/>
      <c r="AA161" s="77">
        <v>1</v>
      </c>
      <c r="AB161" s="77"/>
      <c r="AC161" s="77"/>
      <c r="AD161" s="77">
        <f t="shared" si="14"/>
        <v>4</v>
      </c>
      <c r="AE161" s="77">
        <f t="shared" si="13"/>
        <v>1</v>
      </c>
      <c r="AF161" s="77" t="s">
        <v>579</v>
      </c>
    </row>
    <row r="162" spans="1:32" ht="78.75" x14ac:dyDescent="0.25">
      <c r="A162" s="77" t="s">
        <v>32</v>
      </c>
      <c r="B162" s="77" t="s">
        <v>438</v>
      </c>
      <c r="C162" s="77" t="s">
        <v>34</v>
      </c>
      <c r="D162" s="77" t="s">
        <v>580</v>
      </c>
      <c r="E162" s="77" t="s">
        <v>581</v>
      </c>
      <c r="F162" s="77" t="s">
        <v>582</v>
      </c>
      <c r="G162" s="77" t="s">
        <v>583</v>
      </c>
      <c r="H162" s="77" t="s">
        <v>559</v>
      </c>
      <c r="I162" s="77" t="s">
        <v>584</v>
      </c>
      <c r="J162" s="106"/>
      <c r="K162" s="106"/>
      <c r="L162" s="106"/>
      <c r="M162" s="106"/>
      <c r="N162" s="77"/>
      <c r="O162" s="77" t="s">
        <v>585</v>
      </c>
      <c r="P162" s="77" t="s">
        <v>586</v>
      </c>
      <c r="Q162" s="77" t="s">
        <v>86</v>
      </c>
      <c r="R162" s="94">
        <v>1</v>
      </c>
      <c r="S162" s="94">
        <v>1</v>
      </c>
      <c r="T162" s="94">
        <v>1</v>
      </c>
      <c r="U162" s="94">
        <v>1</v>
      </c>
      <c r="V162" s="77"/>
      <c r="W162" s="77"/>
      <c r="X162" s="94">
        <v>1</v>
      </c>
      <c r="Y162" s="77"/>
      <c r="Z162" s="77"/>
      <c r="AA162" s="94">
        <v>1</v>
      </c>
      <c r="AB162" s="77"/>
      <c r="AC162" s="77"/>
      <c r="AD162" s="91">
        <f t="shared" si="14"/>
        <v>1</v>
      </c>
      <c r="AE162" s="79">
        <f t="shared" si="13"/>
        <v>1</v>
      </c>
      <c r="AF162" s="77" t="s">
        <v>587</v>
      </c>
    </row>
    <row r="163" spans="1:32" ht="138.94999999999999" customHeight="1" x14ac:dyDescent="0.25">
      <c r="A163" s="113" t="s">
        <v>32</v>
      </c>
      <c r="B163" s="113" t="s">
        <v>438</v>
      </c>
      <c r="C163" s="113" t="s">
        <v>34</v>
      </c>
      <c r="D163" s="113" t="s">
        <v>588</v>
      </c>
      <c r="E163" s="113" t="s">
        <v>503</v>
      </c>
      <c r="F163" s="113" t="s">
        <v>589</v>
      </c>
      <c r="G163" s="113" t="s">
        <v>590</v>
      </c>
      <c r="H163" s="113" t="s">
        <v>591</v>
      </c>
      <c r="I163" s="113" t="s">
        <v>592</v>
      </c>
      <c r="J163" s="117">
        <v>22330000000</v>
      </c>
      <c r="K163" s="117">
        <v>17394289712</v>
      </c>
      <c r="L163" s="117"/>
      <c r="M163" s="117"/>
      <c r="N163" s="113" t="s">
        <v>593</v>
      </c>
      <c r="O163" s="77" t="s">
        <v>594</v>
      </c>
      <c r="P163" s="77" t="s">
        <v>595</v>
      </c>
      <c r="Q163" s="77" t="s">
        <v>135</v>
      </c>
      <c r="R163" s="94">
        <v>1</v>
      </c>
      <c r="S163" s="94">
        <v>1</v>
      </c>
      <c r="T163" s="91">
        <v>1</v>
      </c>
      <c r="U163" s="94">
        <v>1</v>
      </c>
      <c r="V163" s="77"/>
      <c r="W163" s="77"/>
      <c r="X163" s="94">
        <v>1</v>
      </c>
      <c r="Y163" s="77"/>
      <c r="Z163" s="77"/>
      <c r="AA163" s="94">
        <v>1</v>
      </c>
      <c r="AB163" s="77"/>
      <c r="AC163" s="77"/>
      <c r="AD163" s="91">
        <f t="shared" si="14"/>
        <v>1</v>
      </c>
      <c r="AE163" s="91">
        <f t="shared" si="13"/>
        <v>1</v>
      </c>
      <c r="AF163" s="113" t="s">
        <v>579</v>
      </c>
    </row>
    <row r="164" spans="1:32" ht="138.94999999999999" customHeight="1" x14ac:dyDescent="0.25">
      <c r="A164" s="113"/>
      <c r="B164" s="113"/>
      <c r="C164" s="113"/>
      <c r="D164" s="113"/>
      <c r="E164" s="113"/>
      <c r="F164" s="113"/>
      <c r="G164" s="113"/>
      <c r="H164" s="113"/>
      <c r="I164" s="113"/>
      <c r="J164" s="117"/>
      <c r="K164" s="117"/>
      <c r="L164" s="117"/>
      <c r="M164" s="117"/>
      <c r="N164" s="113"/>
      <c r="O164" s="77" t="s">
        <v>596</v>
      </c>
      <c r="P164" s="77" t="s">
        <v>597</v>
      </c>
      <c r="Q164" s="77" t="s">
        <v>43</v>
      </c>
      <c r="R164" s="77">
        <v>12</v>
      </c>
      <c r="S164" s="77">
        <v>12</v>
      </c>
      <c r="T164" s="77">
        <v>12</v>
      </c>
      <c r="U164" s="77">
        <v>12</v>
      </c>
      <c r="V164" s="77"/>
      <c r="W164" s="77"/>
      <c r="X164" s="77">
        <v>12</v>
      </c>
      <c r="Y164" s="77"/>
      <c r="Z164" s="77"/>
      <c r="AA164" s="77">
        <v>12</v>
      </c>
      <c r="AB164" s="77"/>
      <c r="AC164" s="77"/>
      <c r="AD164" s="77">
        <f t="shared" si="14"/>
        <v>48</v>
      </c>
      <c r="AE164" s="77">
        <f t="shared" si="13"/>
        <v>12</v>
      </c>
      <c r="AF164" s="113"/>
    </row>
    <row r="165" spans="1:32" ht="47.25" customHeight="1" x14ac:dyDescent="0.25">
      <c r="A165" s="113" t="s">
        <v>32</v>
      </c>
      <c r="B165" s="113" t="s">
        <v>438</v>
      </c>
      <c r="C165" s="113" t="s">
        <v>34</v>
      </c>
      <c r="D165" s="113" t="s">
        <v>588</v>
      </c>
      <c r="E165" s="113" t="s">
        <v>537</v>
      </c>
      <c r="F165" s="113" t="s">
        <v>598</v>
      </c>
      <c r="G165" s="113" t="s">
        <v>599</v>
      </c>
      <c r="H165" s="113" t="s">
        <v>540</v>
      </c>
      <c r="I165" s="113" t="s">
        <v>600</v>
      </c>
      <c r="J165" s="114">
        <v>1915332970</v>
      </c>
      <c r="K165" s="114">
        <v>1791599256</v>
      </c>
      <c r="L165" s="114"/>
      <c r="M165" s="114"/>
      <c r="N165" s="113" t="s">
        <v>601</v>
      </c>
      <c r="O165" s="111" t="s">
        <v>602</v>
      </c>
      <c r="P165" s="77" t="s">
        <v>603</v>
      </c>
      <c r="Q165" s="77" t="s">
        <v>43</v>
      </c>
      <c r="R165" s="77">
        <v>54</v>
      </c>
      <c r="S165" s="77">
        <v>57</v>
      </c>
      <c r="T165" s="77">
        <v>57</v>
      </c>
      <c r="U165" s="77">
        <v>61</v>
      </c>
      <c r="V165" s="77"/>
      <c r="W165" s="77"/>
      <c r="X165" s="77">
        <v>70</v>
      </c>
      <c r="Y165" s="77"/>
      <c r="Z165" s="77"/>
      <c r="AA165" s="77">
        <v>78</v>
      </c>
      <c r="AB165" s="77"/>
      <c r="AC165" s="77"/>
      <c r="AD165" s="77">
        <v>266</v>
      </c>
      <c r="AE165" s="77">
        <f t="shared" si="13"/>
        <v>57</v>
      </c>
      <c r="AF165" s="113" t="s">
        <v>579</v>
      </c>
    </row>
    <row r="166" spans="1:32" ht="31.5" x14ac:dyDescent="0.25">
      <c r="A166" s="113"/>
      <c r="B166" s="113"/>
      <c r="C166" s="113"/>
      <c r="D166" s="113"/>
      <c r="E166" s="113"/>
      <c r="F166" s="113"/>
      <c r="G166" s="113"/>
      <c r="H166" s="113"/>
      <c r="I166" s="113"/>
      <c r="J166" s="115"/>
      <c r="K166" s="115"/>
      <c r="L166" s="115"/>
      <c r="M166" s="115"/>
      <c r="N166" s="113"/>
      <c r="O166" s="124"/>
      <c r="P166" s="77" t="s">
        <v>604</v>
      </c>
      <c r="Q166" s="77" t="s">
        <v>43</v>
      </c>
      <c r="R166" s="77">
        <v>0</v>
      </c>
      <c r="S166" s="77">
        <v>0</v>
      </c>
      <c r="T166" s="77">
        <v>0</v>
      </c>
      <c r="U166" s="77">
        <v>7</v>
      </c>
      <c r="V166" s="77"/>
      <c r="W166" s="77"/>
      <c r="X166" s="77">
        <v>7</v>
      </c>
      <c r="Y166" s="77"/>
      <c r="Z166" s="77"/>
      <c r="AA166" s="77">
        <v>7</v>
      </c>
      <c r="AB166" s="77"/>
      <c r="AC166" s="77"/>
      <c r="AD166" s="77">
        <v>21</v>
      </c>
      <c r="AE166" s="77">
        <f t="shared" si="13"/>
        <v>0</v>
      </c>
      <c r="AF166" s="113"/>
    </row>
    <row r="167" spans="1:32" ht="47.25" x14ac:dyDescent="0.25">
      <c r="A167" s="113"/>
      <c r="B167" s="113"/>
      <c r="C167" s="113"/>
      <c r="D167" s="113"/>
      <c r="E167" s="113"/>
      <c r="F167" s="113"/>
      <c r="G167" s="113"/>
      <c r="H167" s="113"/>
      <c r="I167" s="113"/>
      <c r="J167" s="115"/>
      <c r="K167" s="115"/>
      <c r="L167" s="115"/>
      <c r="M167" s="115"/>
      <c r="N167" s="113"/>
      <c r="O167" s="112"/>
      <c r="P167" s="77" t="s">
        <v>605</v>
      </c>
      <c r="Q167" s="77" t="s">
        <v>43</v>
      </c>
      <c r="R167" s="77">
        <v>0</v>
      </c>
      <c r="S167" s="77">
        <v>0</v>
      </c>
      <c r="T167" s="77">
        <v>0</v>
      </c>
      <c r="U167" s="77">
        <v>1</v>
      </c>
      <c r="V167" s="77"/>
      <c r="W167" s="77"/>
      <c r="X167" s="77">
        <v>0</v>
      </c>
      <c r="Y167" s="77"/>
      <c r="Z167" s="77"/>
      <c r="AA167" s="77">
        <v>0</v>
      </c>
      <c r="AB167" s="77"/>
      <c r="AC167" s="77"/>
      <c r="AD167" s="77">
        <v>1</v>
      </c>
      <c r="AE167" s="77">
        <f t="shared" si="13"/>
        <v>0</v>
      </c>
      <c r="AF167" s="113"/>
    </row>
    <row r="168" spans="1:32" x14ac:dyDescent="0.25">
      <c r="A168" s="113"/>
      <c r="B168" s="113"/>
      <c r="C168" s="113"/>
      <c r="D168" s="113"/>
      <c r="E168" s="113"/>
      <c r="F168" s="113"/>
      <c r="G168" s="113"/>
      <c r="H168" s="113"/>
      <c r="I168" s="113"/>
      <c r="J168" s="116"/>
      <c r="K168" s="116"/>
      <c r="L168" s="116"/>
      <c r="M168" s="116"/>
      <c r="N168" s="113"/>
      <c r="O168" s="77" t="s">
        <v>606</v>
      </c>
      <c r="P168" s="77" t="s">
        <v>191</v>
      </c>
      <c r="Q168" s="77" t="s">
        <v>43</v>
      </c>
      <c r="R168" s="77">
        <v>0</v>
      </c>
      <c r="S168" s="77">
        <v>0</v>
      </c>
      <c r="T168" s="77">
        <v>0</v>
      </c>
      <c r="U168" s="77">
        <v>1</v>
      </c>
      <c r="V168" s="77"/>
      <c r="W168" s="77"/>
      <c r="X168" s="77">
        <v>1</v>
      </c>
      <c r="Y168" s="77"/>
      <c r="Z168" s="77"/>
      <c r="AA168" s="77">
        <v>1</v>
      </c>
      <c r="AB168" s="77"/>
      <c r="AC168" s="77"/>
      <c r="AD168" s="77">
        <v>3</v>
      </c>
      <c r="AE168" s="77">
        <f t="shared" si="13"/>
        <v>0</v>
      </c>
      <c r="AF168" s="113"/>
    </row>
  </sheetData>
  <autoFilter ref="A7:AF168" xr:uid="{00000000-0009-0000-0000-000000000000}"/>
  <mergeCells count="453">
    <mergeCell ref="I165:I168"/>
    <mergeCell ref="J165:J168"/>
    <mergeCell ref="K165:K168"/>
    <mergeCell ref="N165:N168"/>
    <mergeCell ref="O165:O167"/>
    <mergeCell ref="AF165:AF168"/>
    <mergeCell ref="N163:N164"/>
    <mergeCell ref="AF163:AF164"/>
    <mergeCell ref="A165:A168"/>
    <mergeCell ref="B165:B168"/>
    <mergeCell ref="C165:C168"/>
    <mergeCell ref="D165:D168"/>
    <mergeCell ref="E165:E168"/>
    <mergeCell ref="F165:F168"/>
    <mergeCell ref="G165:G168"/>
    <mergeCell ref="H165:H168"/>
    <mergeCell ref="F163:F164"/>
    <mergeCell ref="G163:G164"/>
    <mergeCell ref="H163:H164"/>
    <mergeCell ref="I163:I164"/>
    <mergeCell ref="J163:J164"/>
    <mergeCell ref="K163:K164"/>
    <mergeCell ref="L165:L168"/>
    <mergeCell ref="M165:M168"/>
    <mergeCell ref="I156:I157"/>
    <mergeCell ref="J156:J157"/>
    <mergeCell ref="K156:K157"/>
    <mergeCell ref="N156:N157"/>
    <mergeCell ref="AF156:AF157"/>
    <mergeCell ref="A163:A164"/>
    <mergeCell ref="B163:B164"/>
    <mergeCell ref="C163:C164"/>
    <mergeCell ref="D163:D164"/>
    <mergeCell ref="E163:E164"/>
    <mergeCell ref="A156:A157"/>
    <mergeCell ref="B156:B157"/>
    <mergeCell ref="C156:C157"/>
    <mergeCell ref="D156:D157"/>
    <mergeCell ref="E156:E157"/>
    <mergeCell ref="F156:F157"/>
    <mergeCell ref="G156:G157"/>
    <mergeCell ref="H156:H157"/>
    <mergeCell ref="L156:L157"/>
    <mergeCell ref="M156:M157"/>
    <mergeCell ref="L163:L164"/>
    <mergeCell ref="M163:M164"/>
    <mergeCell ref="F150:F154"/>
    <mergeCell ref="G150:G154"/>
    <mergeCell ref="H150:H154"/>
    <mergeCell ref="I148:I149"/>
    <mergeCell ref="J148:J149"/>
    <mergeCell ref="K148:K149"/>
    <mergeCell ref="N148:N149"/>
    <mergeCell ref="AF148:AF149"/>
    <mergeCell ref="A150:A154"/>
    <mergeCell ref="B150:B154"/>
    <mergeCell ref="C150:C154"/>
    <mergeCell ref="D150:D154"/>
    <mergeCell ref="E150:E154"/>
    <mergeCell ref="N150:N154"/>
    <mergeCell ref="AF150:AF154"/>
    <mergeCell ref="I150:I154"/>
    <mergeCell ref="J150:J154"/>
    <mergeCell ref="K150:K154"/>
    <mergeCell ref="A148:A149"/>
    <mergeCell ref="B148:B149"/>
    <mergeCell ref="C148:C149"/>
    <mergeCell ref="D148:D149"/>
    <mergeCell ref="E148:E149"/>
    <mergeCell ref="F148:F149"/>
    <mergeCell ref="G148:G149"/>
    <mergeCell ref="H148:H149"/>
    <mergeCell ref="F146:F147"/>
    <mergeCell ref="G146:G147"/>
    <mergeCell ref="H146:H147"/>
    <mergeCell ref="I141:I144"/>
    <mergeCell ref="J141:J144"/>
    <mergeCell ref="K141:K144"/>
    <mergeCell ref="N141:N144"/>
    <mergeCell ref="AF141:AF144"/>
    <mergeCell ref="A146:A147"/>
    <mergeCell ref="B146:B147"/>
    <mergeCell ref="C146:C147"/>
    <mergeCell ref="D146:D147"/>
    <mergeCell ref="E146:E147"/>
    <mergeCell ref="N146:N147"/>
    <mergeCell ref="AF146:AF147"/>
    <mergeCell ref="I146:I147"/>
    <mergeCell ref="J146:J147"/>
    <mergeCell ref="K146:K147"/>
    <mergeCell ref="A141:A144"/>
    <mergeCell ref="B141:B144"/>
    <mergeCell ref="C141:C144"/>
    <mergeCell ref="D141:D144"/>
    <mergeCell ref="E141:E144"/>
    <mergeCell ref="F141:F144"/>
    <mergeCell ref="G141:G144"/>
    <mergeCell ref="H141:H144"/>
    <mergeCell ref="F139:F140"/>
    <mergeCell ref="G139:G140"/>
    <mergeCell ref="H139:H140"/>
    <mergeCell ref="I135:I136"/>
    <mergeCell ref="J135:J136"/>
    <mergeCell ref="K135:K136"/>
    <mergeCell ref="N135:N136"/>
    <mergeCell ref="AF135:AF136"/>
    <mergeCell ref="A139:A140"/>
    <mergeCell ref="B139:B140"/>
    <mergeCell ref="C139:C140"/>
    <mergeCell ref="D139:D140"/>
    <mergeCell ref="E139:E140"/>
    <mergeCell ref="N139:N140"/>
    <mergeCell ref="AF139:AF140"/>
    <mergeCell ref="I139:I140"/>
    <mergeCell ref="J139:J140"/>
    <mergeCell ref="K139:K140"/>
    <mergeCell ref="A135:A136"/>
    <mergeCell ref="B135:B136"/>
    <mergeCell ref="C135:C136"/>
    <mergeCell ref="D135:D136"/>
    <mergeCell ref="E135:E136"/>
    <mergeCell ref="F135:F136"/>
    <mergeCell ref="G135:G136"/>
    <mergeCell ref="H135:H136"/>
    <mergeCell ref="F132:F134"/>
    <mergeCell ref="G132:G134"/>
    <mergeCell ref="H132:H134"/>
    <mergeCell ref="I126:I131"/>
    <mergeCell ref="J126:J131"/>
    <mergeCell ref="K126:K131"/>
    <mergeCell ref="N126:N131"/>
    <mergeCell ref="L135:L136"/>
    <mergeCell ref="M135:M136"/>
    <mergeCell ref="AF126:AF131"/>
    <mergeCell ref="A132:A134"/>
    <mergeCell ref="B132:B134"/>
    <mergeCell ref="C132:C134"/>
    <mergeCell ref="D132:D134"/>
    <mergeCell ref="E132:E134"/>
    <mergeCell ref="N132:N134"/>
    <mergeCell ref="AF132:AF134"/>
    <mergeCell ref="I132:I134"/>
    <mergeCell ref="J132:J134"/>
    <mergeCell ref="K132:K134"/>
    <mergeCell ref="A126:A131"/>
    <mergeCell ref="B126:B131"/>
    <mergeCell ref="C126:C131"/>
    <mergeCell ref="D126:D131"/>
    <mergeCell ref="E126:E131"/>
    <mergeCell ref="F126:F131"/>
    <mergeCell ref="G126:G131"/>
    <mergeCell ref="H126:H131"/>
    <mergeCell ref="L126:L131"/>
    <mergeCell ref="M126:M131"/>
    <mergeCell ref="L132:L134"/>
    <mergeCell ref="M132:M134"/>
    <mergeCell ref="F122:F125"/>
    <mergeCell ref="G122:G125"/>
    <mergeCell ref="H122:H125"/>
    <mergeCell ref="I119:I121"/>
    <mergeCell ref="J119:J121"/>
    <mergeCell ref="K119:K121"/>
    <mergeCell ref="N119:N121"/>
    <mergeCell ref="AF119:AF121"/>
    <mergeCell ref="A122:A125"/>
    <mergeCell ref="B122:B125"/>
    <mergeCell ref="C122:C125"/>
    <mergeCell ref="D122:D125"/>
    <mergeCell ref="E122:E125"/>
    <mergeCell ref="N122:N125"/>
    <mergeCell ref="AF122:AF125"/>
    <mergeCell ref="I122:I125"/>
    <mergeCell ref="J122:J125"/>
    <mergeCell ref="K122:K125"/>
    <mergeCell ref="A119:A121"/>
    <mergeCell ref="B119:B121"/>
    <mergeCell ref="C119:C121"/>
    <mergeCell ref="D119:D121"/>
    <mergeCell ref="E119:E121"/>
    <mergeCell ref="F119:F121"/>
    <mergeCell ref="G119:G121"/>
    <mergeCell ref="H119:H121"/>
    <mergeCell ref="F113:F118"/>
    <mergeCell ref="G113:G118"/>
    <mergeCell ref="H113:H118"/>
    <mergeCell ref="I105:I112"/>
    <mergeCell ref="J105:J112"/>
    <mergeCell ref="K105:K112"/>
    <mergeCell ref="N105:N112"/>
    <mergeCell ref="AF105:AF112"/>
    <mergeCell ref="A113:A118"/>
    <mergeCell ref="B113:B118"/>
    <mergeCell ref="C113:C118"/>
    <mergeCell ref="D113:D118"/>
    <mergeCell ref="E113:E118"/>
    <mergeCell ref="N113:N118"/>
    <mergeCell ref="AF113:AF118"/>
    <mergeCell ref="I113:I118"/>
    <mergeCell ref="J113:J118"/>
    <mergeCell ref="K113:K118"/>
    <mergeCell ref="A105:A112"/>
    <mergeCell ref="B105:B112"/>
    <mergeCell ref="C105:C112"/>
    <mergeCell ref="D105:D112"/>
    <mergeCell ref="E105:E112"/>
    <mergeCell ref="F105:F112"/>
    <mergeCell ref="G105:G112"/>
    <mergeCell ref="H105:H112"/>
    <mergeCell ref="F95:F104"/>
    <mergeCell ref="G95:G104"/>
    <mergeCell ref="H95:H104"/>
    <mergeCell ref="I89:I91"/>
    <mergeCell ref="J89:J91"/>
    <mergeCell ref="K89:K91"/>
    <mergeCell ref="N89:N91"/>
    <mergeCell ref="AF89:AF91"/>
    <mergeCell ref="A95:A104"/>
    <mergeCell ref="B95:B104"/>
    <mergeCell ref="C95:C104"/>
    <mergeCell ref="D95:D104"/>
    <mergeCell ref="E95:E104"/>
    <mergeCell ref="N95:N104"/>
    <mergeCell ref="AF95:AF104"/>
    <mergeCell ref="I95:I104"/>
    <mergeCell ref="J95:J104"/>
    <mergeCell ref="K95:K104"/>
    <mergeCell ref="A89:A91"/>
    <mergeCell ref="B89:B91"/>
    <mergeCell ref="C89:C91"/>
    <mergeCell ref="D89:D91"/>
    <mergeCell ref="E89:E91"/>
    <mergeCell ref="F89:F91"/>
    <mergeCell ref="G89:G91"/>
    <mergeCell ref="H89:H91"/>
    <mergeCell ref="F86:F87"/>
    <mergeCell ref="G86:G87"/>
    <mergeCell ref="H86:H87"/>
    <mergeCell ref="I82:I85"/>
    <mergeCell ref="J82:J85"/>
    <mergeCell ref="K82:K85"/>
    <mergeCell ref="N82:N85"/>
    <mergeCell ref="L89:L91"/>
    <mergeCell ref="M89:M91"/>
    <mergeCell ref="AF82:AF85"/>
    <mergeCell ref="A86:A87"/>
    <mergeCell ref="B86:B87"/>
    <mergeCell ref="C86:C87"/>
    <mergeCell ref="D86:D87"/>
    <mergeCell ref="E86:E87"/>
    <mergeCell ref="N86:N87"/>
    <mergeCell ref="AF86:AF87"/>
    <mergeCell ref="I86:I87"/>
    <mergeCell ref="J86:J87"/>
    <mergeCell ref="K86:K87"/>
    <mergeCell ref="A82:A85"/>
    <mergeCell ref="B82:B85"/>
    <mergeCell ref="C82:C85"/>
    <mergeCell ref="D82:D85"/>
    <mergeCell ref="E82:E85"/>
    <mergeCell ref="F82:F85"/>
    <mergeCell ref="G82:G85"/>
    <mergeCell ref="H82:H85"/>
    <mergeCell ref="L82:L85"/>
    <mergeCell ref="M82:M85"/>
    <mergeCell ref="L86:L87"/>
    <mergeCell ref="M86:M87"/>
    <mergeCell ref="F74:F75"/>
    <mergeCell ref="G74:G75"/>
    <mergeCell ref="H74:H75"/>
    <mergeCell ref="J71:J73"/>
    <mergeCell ref="K71:K73"/>
    <mergeCell ref="N71:N73"/>
    <mergeCell ref="AF71:AF73"/>
    <mergeCell ref="O72:O73"/>
    <mergeCell ref="A74:A75"/>
    <mergeCell ref="B74:B75"/>
    <mergeCell ref="C74:C75"/>
    <mergeCell ref="D74:D75"/>
    <mergeCell ref="E74:E75"/>
    <mergeCell ref="N74:N75"/>
    <mergeCell ref="AF74:AF75"/>
    <mergeCell ref="I74:I75"/>
    <mergeCell ref="J74:J75"/>
    <mergeCell ref="K74:K75"/>
    <mergeCell ref="A71:A73"/>
    <mergeCell ref="B71:B73"/>
    <mergeCell ref="C71:C73"/>
    <mergeCell ref="D71:D73"/>
    <mergeCell ref="E71:E73"/>
    <mergeCell ref="F71:F73"/>
    <mergeCell ref="G71:G73"/>
    <mergeCell ref="H71:H73"/>
    <mergeCell ref="I71:I73"/>
    <mergeCell ref="N52:N56"/>
    <mergeCell ref="AF52:AF56"/>
    <mergeCell ref="A57:A63"/>
    <mergeCell ref="B57:B63"/>
    <mergeCell ref="C57:C63"/>
    <mergeCell ref="D57:D63"/>
    <mergeCell ref="E57:E63"/>
    <mergeCell ref="F57:F63"/>
    <mergeCell ref="AF57:AF63"/>
    <mergeCell ref="G57:G63"/>
    <mergeCell ref="H57:H63"/>
    <mergeCell ref="I57:I63"/>
    <mergeCell ref="J57:J63"/>
    <mergeCell ref="K57:K63"/>
    <mergeCell ref="N57:N63"/>
    <mergeCell ref="AF41:AF51"/>
    <mergeCell ref="A52:A56"/>
    <mergeCell ref="B52:B56"/>
    <mergeCell ref="C52:C56"/>
    <mergeCell ref="D52:D56"/>
    <mergeCell ref="E52:E56"/>
    <mergeCell ref="F52:F56"/>
    <mergeCell ref="G52:G56"/>
    <mergeCell ref="H52:H56"/>
    <mergeCell ref="I52:I56"/>
    <mergeCell ref="G41:G51"/>
    <mergeCell ref="H41:H51"/>
    <mergeCell ref="I41:I51"/>
    <mergeCell ref="J41:J51"/>
    <mergeCell ref="K41:K51"/>
    <mergeCell ref="N41:N51"/>
    <mergeCell ref="A41:A51"/>
    <mergeCell ref="B41:B51"/>
    <mergeCell ref="C41:C51"/>
    <mergeCell ref="D41:D51"/>
    <mergeCell ref="E41:E51"/>
    <mergeCell ref="F41:F51"/>
    <mergeCell ref="J52:J56"/>
    <mergeCell ref="K52:K56"/>
    <mergeCell ref="I38:I40"/>
    <mergeCell ref="J38:J40"/>
    <mergeCell ref="K38:K40"/>
    <mergeCell ref="N38:N40"/>
    <mergeCell ref="AF38:AF40"/>
    <mergeCell ref="AF24:AF35"/>
    <mergeCell ref="O26:O27"/>
    <mergeCell ref="I24:I35"/>
    <mergeCell ref="J24:J35"/>
    <mergeCell ref="K24:K35"/>
    <mergeCell ref="N24:N35"/>
    <mergeCell ref="L38:L40"/>
    <mergeCell ref="M38:M40"/>
    <mergeCell ref="A38:A40"/>
    <mergeCell ref="B38:B40"/>
    <mergeCell ref="C38:C40"/>
    <mergeCell ref="D38:D40"/>
    <mergeCell ref="E38:E40"/>
    <mergeCell ref="F38:F40"/>
    <mergeCell ref="G38:G40"/>
    <mergeCell ref="G24:G35"/>
    <mergeCell ref="H24:H35"/>
    <mergeCell ref="H38:H40"/>
    <mergeCell ref="J20:J23"/>
    <mergeCell ref="K20:K23"/>
    <mergeCell ref="N20:N23"/>
    <mergeCell ref="AF20:AF23"/>
    <mergeCell ref="A24:A35"/>
    <mergeCell ref="B24:B35"/>
    <mergeCell ref="C24:C35"/>
    <mergeCell ref="D24:D35"/>
    <mergeCell ref="E24:E35"/>
    <mergeCell ref="F24:F35"/>
    <mergeCell ref="A20:A23"/>
    <mergeCell ref="B20:B23"/>
    <mergeCell ref="C20:C23"/>
    <mergeCell ref="D20:D23"/>
    <mergeCell ref="E20:E23"/>
    <mergeCell ref="F20:F23"/>
    <mergeCell ref="G20:G23"/>
    <mergeCell ref="H20:H23"/>
    <mergeCell ref="I20:I23"/>
    <mergeCell ref="N12:N15"/>
    <mergeCell ref="AF13:AF14"/>
    <mergeCell ref="A18:A19"/>
    <mergeCell ref="B18:B19"/>
    <mergeCell ref="C18:C19"/>
    <mergeCell ref="D18:D19"/>
    <mergeCell ref="E18:E19"/>
    <mergeCell ref="F18:F19"/>
    <mergeCell ref="AF18:AF19"/>
    <mergeCell ref="G18:G19"/>
    <mergeCell ref="H18:H19"/>
    <mergeCell ref="I18:I19"/>
    <mergeCell ref="J18:J19"/>
    <mergeCell ref="K18:K19"/>
    <mergeCell ref="N18:N19"/>
    <mergeCell ref="AF8:AF11"/>
    <mergeCell ref="A12:A15"/>
    <mergeCell ref="B12:B15"/>
    <mergeCell ref="C12:C15"/>
    <mergeCell ref="D12:D15"/>
    <mergeCell ref="E12:E15"/>
    <mergeCell ref="F12:F15"/>
    <mergeCell ref="G12:G15"/>
    <mergeCell ref="H12:H15"/>
    <mergeCell ref="I12:I15"/>
    <mergeCell ref="G8:G11"/>
    <mergeCell ref="H8:H11"/>
    <mergeCell ref="I8:I11"/>
    <mergeCell ref="J8:J11"/>
    <mergeCell ref="K8:K11"/>
    <mergeCell ref="N8:N11"/>
    <mergeCell ref="A8:A11"/>
    <mergeCell ref="B8:B11"/>
    <mergeCell ref="C8:C11"/>
    <mergeCell ref="D8:D11"/>
    <mergeCell ref="E8:E11"/>
    <mergeCell ref="F8:F11"/>
    <mergeCell ref="J12:J15"/>
    <mergeCell ref="K12:K15"/>
    <mergeCell ref="L8:L11"/>
    <mergeCell ref="M8:M11"/>
    <mergeCell ref="L12:L15"/>
    <mergeCell ref="M12:M15"/>
    <mergeCell ref="L18:L19"/>
    <mergeCell ref="M18:M19"/>
    <mergeCell ref="L20:L23"/>
    <mergeCell ref="M20:M23"/>
    <mergeCell ref="L24:L35"/>
    <mergeCell ref="M24:M35"/>
    <mergeCell ref="L41:L51"/>
    <mergeCell ref="M41:M51"/>
    <mergeCell ref="L52:L56"/>
    <mergeCell ref="M52:M56"/>
    <mergeCell ref="L57:L63"/>
    <mergeCell ref="M57:M63"/>
    <mergeCell ref="L71:L73"/>
    <mergeCell ref="M71:M73"/>
    <mergeCell ref="L74:L75"/>
    <mergeCell ref="M74:M75"/>
    <mergeCell ref="L95:L104"/>
    <mergeCell ref="M95:M104"/>
    <mergeCell ref="L105:L112"/>
    <mergeCell ref="M105:M112"/>
    <mergeCell ref="L113:L118"/>
    <mergeCell ref="M113:M118"/>
    <mergeCell ref="L119:L121"/>
    <mergeCell ref="M119:M121"/>
    <mergeCell ref="L122:L125"/>
    <mergeCell ref="M122:M125"/>
    <mergeCell ref="L139:L140"/>
    <mergeCell ref="M139:M140"/>
    <mergeCell ref="L141:L144"/>
    <mergeCell ref="M141:M144"/>
    <mergeCell ref="L146:L147"/>
    <mergeCell ref="M146:M147"/>
    <mergeCell ref="L148:L149"/>
    <mergeCell ref="M148:M149"/>
    <mergeCell ref="L150:L154"/>
    <mergeCell ref="M150:M154"/>
  </mergeCells>
  <printOptions horizontalCentered="1" verticalCentered="1"/>
  <pageMargins left="0.39370078740157483" right="0.39370078740157483" top="0.39370078740157483" bottom="0.39370078740157483" header="0.39370078740157483" footer="0.31496062992125984"/>
  <pageSetup paperSize="5" scale="18" fitToHeight="0" orientation="landscape" r:id="rId1"/>
  <rowBreaks count="4" manualBreakCount="4">
    <brk id="23" max="31" man="1"/>
    <brk id="68" max="31" man="1"/>
    <brk id="79" max="31" man="1"/>
    <brk id="104" max="3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5192AEA-D23D-4271-B52C-4D601A3EBACD}">
          <x14:formula1>
            <xm:f>'C:\Users\AVELAN~1\AppData\Local\Temp\[PES 4T-2019 TRANSVERSALES.xlsx]Lista Desplegable'!#REF!</xm:f>
          </x14:formula1>
          <xm:sqref>Q165:Q168 Q139:Q140 Q147 Q123:Q136 Q150:Q154</xm:sqref>
        </x14:dataValidation>
        <x14:dataValidation type="list" allowBlank="1" showInputMessage="1" showErrorMessage="1" xr:uid="{4C0DF6F1-B931-4922-A798-0A4B7F2292C3}">
          <x14:formula1>
            <xm:f>'C:\Users\AVELAN~1\AppData\Local\Temp\[PES 4T-2019 MRVM.xlsx]Lista Desplegable'!#REF!</xm:f>
          </x14:formula1>
          <xm:sqref>Q105:Q106 Q108:Q112</xm:sqref>
        </x14:dataValidation>
        <x14:dataValidation type="list" allowBlank="1" showInputMessage="1" showErrorMessage="1" xr:uid="{1E42E8BB-BA93-433F-B708-C8C767A343CE}">
          <x14:formula1>
            <xm:f>'Lista Desplegable'!$A$2:$A$6</xm:f>
          </x14:formula1>
          <xm:sqref>Q155:Q164 Q113:Q122 Q137:Q138 Q141:Q146 Q148:Q149 Q107 Q8:Q104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123"/>
  <sheetViews>
    <sheetView view="pageBreakPreview" topLeftCell="P1" zoomScale="40" zoomScaleNormal="85" zoomScaleSheetLayoutView="40" workbookViewId="0">
      <pane ySplit="7" topLeftCell="A12" activePane="bottomLeft" state="frozen"/>
      <selection activeCell="B1" sqref="B1"/>
      <selection pane="bottomLeft" activeCell="AF12" sqref="AF12"/>
    </sheetView>
  </sheetViews>
  <sheetFormatPr baseColWidth="10" defaultColWidth="11.42578125" defaultRowHeight="15.75" outlineLevelCol="1" x14ac:dyDescent="0.25"/>
  <cols>
    <col min="1" max="1" width="28.5703125" style="11" customWidth="1"/>
    <col min="2" max="2" width="43.42578125" style="11" customWidth="1"/>
    <col min="3" max="3" width="40.42578125" style="11" customWidth="1"/>
    <col min="4" max="4" width="26.140625" style="11" customWidth="1"/>
    <col min="5" max="5" width="36.5703125" style="11" customWidth="1"/>
    <col min="6" max="6" width="33.5703125" style="11" customWidth="1"/>
    <col min="7" max="7" width="39.42578125" style="11" customWidth="1"/>
    <col min="8" max="9" width="24.85546875" style="11" customWidth="1"/>
    <col min="10" max="10" width="17.85546875" style="12" customWidth="1"/>
    <col min="11" max="11" width="21.85546875" style="12" customWidth="1"/>
    <col min="12" max="12" width="32.5703125" style="11" customWidth="1"/>
    <col min="13" max="13" width="42.85546875" style="11" customWidth="1"/>
    <col min="14" max="14" width="47.28515625" style="11" customWidth="1"/>
    <col min="15" max="17" width="21.85546875" style="11" customWidth="1"/>
    <col min="18" max="18" width="21.85546875" style="11" customWidth="1" outlineLevel="1"/>
    <col min="19" max="19" width="70.7109375" style="11" customWidth="1" outlineLevel="1"/>
    <col min="20" max="20" width="21.85546875" style="11" customWidth="1"/>
    <col min="21" max="22" width="21.85546875" style="11" hidden="1" customWidth="1" outlineLevel="1"/>
    <col min="23" max="23" width="21.85546875" style="11" customWidth="1" collapsed="1"/>
    <col min="24" max="25" width="21.85546875" style="11" hidden="1" customWidth="1" outlineLevel="1"/>
    <col min="26" max="26" width="21.85546875" style="11" customWidth="1" collapsed="1"/>
    <col min="27" max="28" width="21.85546875" style="11" hidden="1" customWidth="1" outlineLevel="1"/>
    <col min="29" max="29" width="21.85546875" style="11" customWidth="1" collapsed="1"/>
    <col min="30" max="30" width="21.85546875" style="11" customWidth="1"/>
    <col min="31" max="31" width="26.42578125" style="11" customWidth="1"/>
    <col min="32" max="32" width="59.5703125" style="11" customWidth="1"/>
    <col min="33" max="33" width="78.85546875" style="11" customWidth="1"/>
    <col min="34" max="34" width="49.5703125" style="11" customWidth="1"/>
    <col min="35" max="16384" width="11.42578125" style="11"/>
  </cols>
  <sheetData>
    <row r="1" spans="1:34" x14ac:dyDescent="0.25">
      <c r="K1" s="13"/>
      <c r="L1" s="40"/>
      <c r="M1" s="40"/>
      <c r="N1" s="40"/>
      <c r="O1" s="40"/>
      <c r="P1" s="40"/>
      <c r="Q1" s="40"/>
      <c r="R1" s="40"/>
      <c r="S1" s="40"/>
      <c r="T1" s="40"/>
      <c r="U1" s="40"/>
      <c r="V1" s="40"/>
      <c r="W1" s="40"/>
      <c r="X1" s="40"/>
      <c r="Y1" s="40"/>
      <c r="Z1" s="40"/>
      <c r="AA1" s="40"/>
      <c r="AB1" s="40"/>
      <c r="AC1" s="40"/>
      <c r="AD1" s="40"/>
      <c r="AE1" s="40"/>
      <c r="AF1" s="40"/>
      <c r="AG1" s="40"/>
      <c r="AH1" s="39"/>
    </row>
    <row r="2" spans="1:34" x14ac:dyDescent="0.25">
      <c r="K2" s="13"/>
      <c r="L2" s="40"/>
      <c r="M2" s="40"/>
      <c r="N2" s="40"/>
      <c r="O2" s="40"/>
      <c r="P2" s="40"/>
      <c r="Q2" s="40"/>
      <c r="R2" s="40"/>
      <c r="S2" s="40"/>
      <c r="T2" s="40"/>
      <c r="U2" s="40"/>
      <c r="V2" s="40"/>
      <c r="W2" s="40"/>
      <c r="X2" s="40"/>
      <c r="Y2" s="40"/>
      <c r="Z2" s="40"/>
      <c r="AA2" s="40"/>
      <c r="AB2" s="40"/>
      <c r="AC2" s="40"/>
      <c r="AD2" s="40"/>
      <c r="AE2" s="40"/>
      <c r="AF2" s="40"/>
      <c r="AG2" s="40"/>
      <c r="AH2" s="39"/>
    </row>
    <row r="3" spans="1:34" x14ac:dyDescent="0.25">
      <c r="K3" s="13"/>
      <c r="L3" s="40"/>
      <c r="M3" s="40"/>
      <c r="N3" s="40"/>
      <c r="O3" s="40"/>
      <c r="P3" s="40"/>
      <c r="Q3" s="40"/>
      <c r="R3" s="40"/>
      <c r="S3" s="40"/>
      <c r="T3" s="40"/>
      <c r="U3" s="40"/>
      <c r="V3" s="40"/>
      <c r="W3" s="40"/>
      <c r="X3" s="40"/>
      <c r="Y3" s="40"/>
      <c r="Z3" s="40"/>
      <c r="AA3" s="40"/>
      <c r="AB3" s="40"/>
      <c r="AC3" s="40"/>
      <c r="AD3" s="40"/>
      <c r="AE3" s="40"/>
      <c r="AF3" s="40"/>
      <c r="AG3" s="40"/>
      <c r="AH3" s="39"/>
    </row>
    <row r="4" spans="1:34" x14ac:dyDescent="0.25">
      <c r="K4" s="13"/>
      <c r="L4" s="40"/>
      <c r="M4" s="40"/>
      <c r="N4" s="40"/>
      <c r="O4" s="40"/>
      <c r="P4" s="40"/>
      <c r="Q4" s="40"/>
      <c r="R4" s="40"/>
      <c r="S4" s="40"/>
      <c r="T4" s="40"/>
      <c r="U4" s="40"/>
      <c r="V4" s="40"/>
      <c r="W4" s="40"/>
      <c r="X4" s="40"/>
      <c r="Y4" s="40"/>
      <c r="Z4" s="40"/>
      <c r="AA4" s="40"/>
      <c r="AB4" s="40"/>
      <c r="AC4" s="40"/>
      <c r="AD4" s="40"/>
      <c r="AE4" s="40"/>
      <c r="AF4" s="40"/>
      <c r="AG4" s="40"/>
      <c r="AH4" s="39"/>
    </row>
    <row r="5" spans="1:34" x14ac:dyDescent="0.25">
      <c r="K5" s="13"/>
      <c r="L5" s="40"/>
      <c r="M5" s="40"/>
      <c r="N5" s="40"/>
      <c r="O5" s="40"/>
      <c r="P5" s="40"/>
      <c r="Q5" s="40"/>
      <c r="R5" s="40"/>
      <c r="S5" s="40"/>
      <c r="T5" s="40"/>
      <c r="U5" s="40"/>
      <c r="V5" s="40"/>
      <c r="W5" s="40"/>
      <c r="X5" s="40"/>
      <c r="Y5" s="40"/>
      <c r="Z5" s="40"/>
      <c r="AA5" s="40"/>
      <c r="AB5" s="40"/>
      <c r="AC5" s="40"/>
      <c r="AD5" s="40"/>
      <c r="AE5" s="40"/>
      <c r="AF5" s="40"/>
      <c r="AG5" s="40"/>
      <c r="AH5" s="39"/>
    </row>
    <row r="6" spans="1:34" x14ac:dyDescent="0.25">
      <c r="A6" s="9"/>
      <c r="B6" s="9"/>
      <c r="C6" s="9"/>
      <c r="D6" s="9"/>
      <c r="E6" s="9"/>
      <c r="F6" s="9"/>
      <c r="G6" s="9"/>
      <c r="H6" s="9"/>
      <c r="I6" s="9"/>
      <c r="J6" s="7"/>
      <c r="K6" s="7"/>
      <c r="L6" s="9"/>
      <c r="M6" s="9"/>
      <c r="N6" s="9"/>
      <c r="O6" s="9"/>
      <c r="P6" s="9"/>
      <c r="Q6" s="9"/>
      <c r="R6" s="9"/>
      <c r="S6" s="9"/>
      <c r="T6" s="9"/>
      <c r="U6" s="9"/>
      <c r="V6" s="9"/>
      <c r="W6" s="9"/>
      <c r="X6" s="9"/>
      <c r="Y6" s="9"/>
      <c r="Z6" s="9"/>
      <c r="AA6" s="9"/>
      <c r="AB6" s="9"/>
      <c r="AC6" s="9"/>
      <c r="AD6" s="9"/>
      <c r="AE6" s="9"/>
      <c r="AF6" s="10"/>
      <c r="AG6" s="10"/>
      <c r="AH6" s="39"/>
    </row>
    <row r="7" spans="1:34" s="40" customFormat="1" ht="47.25" x14ac:dyDescent="0.25">
      <c r="A7" s="8" t="s">
        <v>0</v>
      </c>
      <c r="B7" s="8" t="s">
        <v>1</v>
      </c>
      <c r="C7" s="8" t="s">
        <v>2</v>
      </c>
      <c r="D7" s="8" t="s">
        <v>3</v>
      </c>
      <c r="E7" s="8" t="s">
        <v>4</v>
      </c>
      <c r="F7" s="8" t="s">
        <v>5</v>
      </c>
      <c r="G7" s="8" t="s">
        <v>6</v>
      </c>
      <c r="H7" s="8" t="s">
        <v>7</v>
      </c>
      <c r="I7" s="19" t="s">
        <v>8</v>
      </c>
      <c r="J7" s="8" t="s">
        <v>607</v>
      </c>
      <c r="K7" s="19" t="s">
        <v>608</v>
      </c>
      <c r="L7" s="8" t="s">
        <v>13</v>
      </c>
      <c r="M7" s="8" t="s">
        <v>14</v>
      </c>
      <c r="N7" s="8" t="s">
        <v>15</v>
      </c>
      <c r="O7" s="8" t="s">
        <v>16</v>
      </c>
      <c r="P7" s="8" t="s">
        <v>17</v>
      </c>
      <c r="Q7" s="8" t="s">
        <v>18</v>
      </c>
      <c r="R7" s="19" t="s">
        <v>609</v>
      </c>
      <c r="S7" s="19" t="s">
        <v>610</v>
      </c>
      <c r="T7" s="8" t="s">
        <v>20</v>
      </c>
      <c r="U7" s="8" t="s">
        <v>611</v>
      </c>
      <c r="V7" s="8" t="s">
        <v>612</v>
      </c>
      <c r="W7" s="8" t="s">
        <v>23</v>
      </c>
      <c r="X7" s="8" t="s">
        <v>24</v>
      </c>
      <c r="Y7" s="8" t="s">
        <v>25</v>
      </c>
      <c r="Z7" s="8" t="s">
        <v>26</v>
      </c>
      <c r="AA7" s="8" t="s">
        <v>27</v>
      </c>
      <c r="AB7" s="8" t="s">
        <v>28</v>
      </c>
      <c r="AC7" s="8" t="s">
        <v>29</v>
      </c>
      <c r="AD7" s="8" t="s">
        <v>30</v>
      </c>
      <c r="AE7" s="8" t="s">
        <v>31</v>
      </c>
      <c r="AF7" s="8" t="s">
        <v>613</v>
      </c>
      <c r="AG7" s="8" t="s">
        <v>614</v>
      </c>
      <c r="AH7" s="8" t="s">
        <v>615</v>
      </c>
    </row>
    <row r="8" spans="1:34" s="40" customFormat="1" ht="78.75" x14ac:dyDescent="0.25">
      <c r="A8" s="129" t="s">
        <v>32</v>
      </c>
      <c r="B8" s="129" t="s">
        <v>33</v>
      </c>
      <c r="C8" s="129" t="s">
        <v>34</v>
      </c>
      <c r="D8" s="144" t="s">
        <v>35</v>
      </c>
      <c r="E8" s="147" t="s">
        <v>36</v>
      </c>
      <c r="F8" s="129" t="s">
        <v>616</v>
      </c>
      <c r="G8" s="129" t="s">
        <v>617</v>
      </c>
      <c r="H8" s="129" t="s">
        <v>104</v>
      </c>
      <c r="I8" s="129" t="s">
        <v>618</v>
      </c>
      <c r="J8" s="131">
        <v>10989</v>
      </c>
      <c r="K8" s="131">
        <v>1482</v>
      </c>
      <c r="L8" s="129" t="s">
        <v>40</v>
      </c>
      <c r="M8" s="27" t="s">
        <v>41</v>
      </c>
      <c r="N8" s="27" t="s">
        <v>42</v>
      </c>
      <c r="O8" s="27" t="s">
        <v>43</v>
      </c>
      <c r="P8" s="27">
        <v>0</v>
      </c>
      <c r="Q8" s="27">
        <v>1</v>
      </c>
      <c r="R8" s="27">
        <v>0</v>
      </c>
      <c r="S8" s="27" t="s">
        <v>619</v>
      </c>
      <c r="T8" s="27">
        <v>1</v>
      </c>
      <c r="U8" s="27"/>
      <c r="V8" s="27"/>
      <c r="W8" s="27">
        <v>1</v>
      </c>
      <c r="X8" s="27"/>
      <c r="Y8" s="27"/>
      <c r="Z8" s="27">
        <v>1</v>
      </c>
      <c r="AA8" s="27"/>
      <c r="AB8" s="27"/>
      <c r="AC8" s="27">
        <f t="shared" ref="AC8:AC18" si="0">+_xlfn.IFS(O8="Acumulado",Q8+T8+W8+Z8,O8="Capacidad",Z8,O8="Flujo",Z8,O8="Reducción",Z8,O8="Stock",Z8)</f>
        <v>4</v>
      </c>
      <c r="AD8" s="27">
        <f t="shared" ref="AD8:AD31" si="1">+_xlfn.IFS(O8="Acumulado",R8+U8+X8+AA8,O8="Capacidad",R8,O8="Flujo",R8,O8="Reducción",R8,O8="Stock",R8)</f>
        <v>0</v>
      </c>
      <c r="AE8" s="27" t="s">
        <v>44</v>
      </c>
      <c r="AF8" s="46"/>
      <c r="AG8" s="46"/>
      <c r="AH8" s="27"/>
    </row>
    <row r="9" spans="1:34" s="40" customFormat="1" ht="70.5" customHeight="1" x14ac:dyDescent="0.25">
      <c r="A9" s="133"/>
      <c r="B9" s="133"/>
      <c r="C9" s="133"/>
      <c r="D9" s="145"/>
      <c r="E9" s="148"/>
      <c r="F9" s="133"/>
      <c r="G9" s="133"/>
      <c r="H9" s="133"/>
      <c r="I9" s="133"/>
      <c r="J9" s="134"/>
      <c r="K9" s="134"/>
      <c r="L9" s="133"/>
      <c r="M9" s="27" t="s">
        <v>45</v>
      </c>
      <c r="N9" s="27" t="s">
        <v>46</v>
      </c>
      <c r="O9" s="27" t="s">
        <v>43</v>
      </c>
      <c r="P9" s="27">
        <v>1</v>
      </c>
      <c r="Q9" s="27">
        <v>1</v>
      </c>
      <c r="R9" s="27">
        <v>0</v>
      </c>
      <c r="S9" s="27" t="s">
        <v>620</v>
      </c>
      <c r="T9" s="41">
        <v>0</v>
      </c>
      <c r="U9" s="23"/>
      <c r="V9" s="23"/>
      <c r="W9" s="41">
        <v>0</v>
      </c>
      <c r="X9" s="23"/>
      <c r="Y9" s="23"/>
      <c r="Z9" s="41">
        <v>0</v>
      </c>
      <c r="AA9" s="27"/>
      <c r="AB9" s="27"/>
      <c r="AC9" s="27">
        <f t="shared" si="0"/>
        <v>1</v>
      </c>
      <c r="AD9" s="27">
        <f t="shared" si="1"/>
        <v>0</v>
      </c>
      <c r="AE9" s="27" t="s">
        <v>44</v>
      </c>
      <c r="AF9" s="46" t="s">
        <v>621</v>
      </c>
      <c r="AG9" s="46" t="s">
        <v>622</v>
      </c>
      <c r="AH9" s="27" t="s">
        <v>623</v>
      </c>
    </row>
    <row r="10" spans="1:34" s="40" customFormat="1" ht="63" x14ac:dyDescent="0.25">
      <c r="A10" s="130"/>
      <c r="B10" s="130"/>
      <c r="C10" s="130"/>
      <c r="D10" s="146"/>
      <c r="E10" s="149"/>
      <c r="F10" s="130"/>
      <c r="G10" s="130"/>
      <c r="H10" s="130"/>
      <c r="I10" s="130"/>
      <c r="J10" s="132"/>
      <c r="K10" s="132"/>
      <c r="L10" s="130"/>
      <c r="M10" s="27" t="s">
        <v>624</v>
      </c>
      <c r="N10" s="27" t="s">
        <v>625</v>
      </c>
      <c r="O10" s="27" t="s">
        <v>43</v>
      </c>
      <c r="P10" s="27">
        <v>5</v>
      </c>
      <c r="Q10" s="27">
        <v>0</v>
      </c>
      <c r="R10" s="27">
        <v>0</v>
      </c>
      <c r="S10" s="27" t="s">
        <v>626</v>
      </c>
      <c r="T10" s="27">
        <v>5</v>
      </c>
      <c r="U10" s="27"/>
      <c r="V10" s="27"/>
      <c r="W10" s="27">
        <v>0</v>
      </c>
      <c r="X10" s="27"/>
      <c r="Y10" s="27"/>
      <c r="Z10" s="27">
        <v>1</v>
      </c>
      <c r="AA10" s="27"/>
      <c r="AB10" s="27"/>
      <c r="AC10" s="27">
        <f t="shared" si="0"/>
        <v>6</v>
      </c>
      <c r="AD10" s="27">
        <f t="shared" si="1"/>
        <v>0</v>
      </c>
      <c r="AE10" s="27" t="s">
        <v>44</v>
      </c>
      <c r="AF10" s="46"/>
      <c r="AG10" s="46"/>
      <c r="AH10" s="27"/>
    </row>
    <row r="11" spans="1:34" s="40" customFormat="1" ht="94.5" x14ac:dyDescent="0.25">
      <c r="A11" s="27" t="s">
        <v>32</v>
      </c>
      <c r="B11" s="27" t="s">
        <v>33</v>
      </c>
      <c r="C11" s="27" t="s">
        <v>627</v>
      </c>
      <c r="D11" s="27" t="s">
        <v>35</v>
      </c>
      <c r="E11" s="4" t="s">
        <v>36</v>
      </c>
      <c r="F11" s="27" t="s">
        <v>628</v>
      </c>
      <c r="G11" s="27" t="s">
        <v>629</v>
      </c>
      <c r="H11" s="27" t="s">
        <v>104</v>
      </c>
      <c r="I11" s="27" t="s">
        <v>56</v>
      </c>
      <c r="J11" s="21">
        <v>7482</v>
      </c>
      <c r="K11" s="21">
        <v>478</v>
      </c>
      <c r="L11" s="27" t="s">
        <v>630</v>
      </c>
      <c r="M11" s="27" t="s">
        <v>58</v>
      </c>
      <c r="N11" s="27" t="s">
        <v>59</v>
      </c>
      <c r="O11" s="27" t="s">
        <v>43</v>
      </c>
      <c r="P11" s="27">
        <v>0</v>
      </c>
      <c r="Q11" s="27">
        <v>3</v>
      </c>
      <c r="R11" s="27">
        <v>0</v>
      </c>
      <c r="S11" s="27" t="s">
        <v>631</v>
      </c>
      <c r="T11" s="27">
        <v>3</v>
      </c>
      <c r="U11" s="27"/>
      <c r="V11" s="27"/>
      <c r="W11" s="27">
        <v>3</v>
      </c>
      <c r="X11" s="27"/>
      <c r="Y11" s="27"/>
      <c r="Z11" s="27">
        <v>3</v>
      </c>
      <c r="AA11" s="27"/>
      <c r="AB11" s="27"/>
      <c r="AC11" s="27">
        <f t="shared" si="0"/>
        <v>12</v>
      </c>
      <c r="AD11" s="27">
        <f t="shared" si="1"/>
        <v>0</v>
      </c>
      <c r="AE11" s="27" t="s">
        <v>60</v>
      </c>
      <c r="AF11" s="46"/>
      <c r="AG11" s="46"/>
      <c r="AH11" s="27"/>
    </row>
    <row r="12" spans="1:34" s="40" customFormat="1" ht="150" x14ac:dyDescent="0.25">
      <c r="A12" s="129" t="s">
        <v>32</v>
      </c>
      <c r="B12" s="129" t="s">
        <v>33</v>
      </c>
      <c r="C12" s="129" t="s">
        <v>627</v>
      </c>
      <c r="D12" s="129" t="s">
        <v>35</v>
      </c>
      <c r="E12" s="129" t="s">
        <v>80</v>
      </c>
      <c r="F12" s="129" t="s">
        <v>632</v>
      </c>
      <c r="G12" s="129" t="s">
        <v>633</v>
      </c>
      <c r="H12" s="129" t="s">
        <v>104</v>
      </c>
      <c r="I12" s="129" t="s">
        <v>56</v>
      </c>
      <c r="J12" s="129"/>
      <c r="K12" s="129"/>
      <c r="L12" s="129"/>
      <c r="M12" s="27" t="s">
        <v>634</v>
      </c>
      <c r="N12" s="27" t="s">
        <v>635</v>
      </c>
      <c r="O12" s="27" t="s">
        <v>43</v>
      </c>
      <c r="P12" s="14">
        <v>360</v>
      </c>
      <c r="Q12" s="14">
        <v>95</v>
      </c>
      <c r="R12" s="27">
        <v>0</v>
      </c>
      <c r="S12" s="27" t="s">
        <v>636</v>
      </c>
      <c r="T12" s="14">
        <v>0</v>
      </c>
      <c r="U12" s="27"/>
      <c r="V12" s="27"/>
      <c r="W12" s="14">
        <v>80</v>
      </c>
      <c r="X12" s="27"/>
      <c r="Y12" s="27"/>
      <c r="Z12" s="14">
        <v>100</v>
      </c>
      <c r="AA12" s="27"/>
      <c r="AB12" s="27"/>
      <c r="AC12" s="27">
        <f t="shared" si="0"/>
        <v>275</v>
      </c>
      <c r="AD12" s="27">
        <f t="shared" si="1"/>
        <v>0</v>
      </c>
      <c r="AE12" s="129" t="s">
        <v>60</v>
      </c>
      <c r="AF12" s="69" t="s">
        <v>637</v>
      </c>
      <c r="AG12" s="46" t="s">
        <v>638</v>
      </c>
      <c r="AH12" s="129" t="s">
        <v>639</v>
      </c>
    </row>
    <row r="13" spans="1:34" s="40" customFormat="1" ht="179.25" x14ac:dyDescent="0.25">
      <c r="A13" s="130"/>
      <c r="B13" s="130"/>
      <c r="C13" s="130"/>
      <c r="D13" s="130"/>
      <c r="E13" s="130"/>
      <c r="F13" s="130"/>
      <c r="G13" s="130"/>
      <c r="H13" s="130"/>
      <c r="I13" s="130"/>
      <c r="J13" s="130"/>
      <c r="K13" s="130"/>
      <c r="L13" s="130"/>
      <c r="M13" s="27" t="s">
        <v>640</v>
      </c>
      <c r="N13" s="27" t="s">
        <v>64</v>
      </c>
      <c r="O13" s="27" t="s">
        <v>43</v>
      </c>
      <c r="P13" s="55">
        <v>0</v>
      </c>
      <c r="Q13" s="55">
        <v>2</v>
      </c>
      <c r="R13" s="27">
        <v>6.25</v>
      </c>
      <c r="S13" s="27" t="s">
        <v>641</v>
      </c>
      <c r="T13" s="55">
        <v>0</v>
      </c>
      <c r="U13" s="55"/>
      <c r="V13" s="55"/>
      <c r="W13" s="55">
        <v>0</v>
      </c>
      <c r="X13" s="55"/>
      <c r="Y13" s="55"/>
      <c r="Z13" s="55">
        <v>2</v>
      </c>
      <c r="AA13" s="27"/>
      <c r="AB13" s="27"/>
      <c r="AC13" s="27">
        <f t="shared" si="0"/>
        <v>4</v>
      </c>
      <c r="AD13" s="27">
        <f t="shared" si="1"/>
        <v>6.25</v>
      </c>
      <c r="AE13" s="130"/>
      <c r="AF13" s="69" t="s">
        <v>642</v>
      </c>
      <c r="AG13" s="46" t="s">
        <v>643</v>
      </c>
      <c r="AH13" s="130"/>
    </row>
    <row r="14" spans="1:34" s="40" customFormat="1" ht="141.75" x14ac:dyDescent="0.25">
      <c r="A14" s="109" t="s">
        <v>32</v>
      </c>
      <c r="B14" s="109" t="s">
        <v>33</v>
      </c>
      <c r="C14" s="109" t="s">
        <v>627</v>
      </c>
      <c r="D14" s="109" t="s">
        <v>35</v>
      </c>
      <c r="E14" s="109" t="s">
        <v>80</v>
      </c>
      <c r="F14" s="109" t="s">
        <v>644</v>
      </c>
      <c r="G14" s="109" t="s">
        <v>645</v>
      </c>
      <c r="H14" s="109" t="s">
        <v>104</v>
      </c>
      <c r="I14" s="109" t="s">
        <v>56</v>
      </c>
      <c r="J14" s="110">
        <v>1684</v>
      </c>
      <c r="K14" s="110">
        <v>37</v>
      </c>
      <c r="L14" s="109" t="s">
        <v>646</v>
      </c>
      <c r="M14" s="41" t="s">
        <v>647</v>
      </c>
      <c r="N14" s="55" t="s">
        <v>648</v>
      </c>
      <c r="O14" s="27" t="s">
        <v>43</v>
      </c>
      <c r="P14" s="27">
        <v>0</v>
      </c>
      <c r="Q14" s="27">
        <v>1</v>
      </c>
      <c r="R14" s="27">
        <v>0</v>
      </c>
      <c r="S14" s="27" t="s">
        <v>649</v>
      </c>
      <c r="T14" s="27">
        <v>2</v>
      </c>
      <c r="U14" s="27"/>
      <c r="V14" s="27"/>
      <c r="W14" s="27">
        <v>1</v>
      </c>
      <c r="X14" s="27"/>
      <c r="Y14" s="27"/>
      <c r="Z14" s="27">
        <v>2</v>
      </c>
      <c r="AA14" s="27"/>
      <c r="AB14" s="27"/>
      <c r="AC14" s="27">
        <f t="shared" si="0"/>
        <v>6</v>
      </c>
      <c r="AD14" s="27">
        <f t="shared" si="1"/>
        <v>0</v>
      </c>
      <c r="AE14" s="109" t="s">
        <v>60</v>
      </c>
      <c r="AF14" s="46" t="s">
        <v>650</v>
      </c>
      <c r="AG14" s="46" t="s">
        <v>651</v>
      </c>
      <c r="AH14" s="27" t="s">
        <v>623</v>
      </c>
    </row>
    <row r="15" spans="1:34" s="40" customFormat="1" ht="94.5" x14ac:dyDescent="0.25">
      <c r="A15" s="27" t="s">
        <v>32</v>
      </c>
      <c r="B15" s="27" t="s">
        <v>33</v>
      </c>
      <c r="C15" s="27" t="s">
        <v>627</v>
      </c>
      <c r="D15" s="27" t="s">
        <v>35</v>
      </c>
      <c r="E15" s="4" t="s">
        <v>67</v>
      </c>
      <c r="F15" s="27" t="s">
        <v>652</v>
      </c>
      <c r="G15" s="27" t="s">
        <v>69</v>
      </c>
      <c r="H15" s="27" t="s">
        <v>104</v>
      </c>
      <c r="I15" s="27" t="s">
        <v>56</v>
      </c>
      <c r="J15" s="21">
        <v>16832</v>
      </c>
      <c r="K15" s="21">
        <v>0</v>
      </c>
      <c r="L15" s="27" t="s">
        <v>70</v>
      </c>
      <c r="M15" s="27" t="s">
        <v>71</v>
      </c>
      <c r="N15" s="30" t="s">
        <v>72</v>
      </c>
      <c r="O15" s="41" t="s">
        <v>43</v>
      </c>
      <c r="P15" s="27">
        <v>0</v>
      </c>
      <c r="Q15" s="31">
        <v>22000</v>
      </c>
      <c r="R15" s="27">
        <v>0</v>
      </c>
      <c r="S15" s="27" t="s">
        <v>653</v>
      </c>
      <c r="T15" s="31">
        <v>22000</v>
      </c>
      <c r="U15" s="27"/>
      <c r="V15" s="27"/>
      <c r="W15" s="31">
        <v>22000</v>
      </c>
      <c r="X15" s="27"/>
      <c r="Y15" s="27"/>
      <c r="Z15" s="31">
        <v>22000</v>
      </c>
      <c r="AA15" s="27"/>
      <c r="AB15" s="27"/>
      <c r="AC15" s="31">
        <f t="shared" si="0"/>
        <v>88000</v>
      </c>
      <c r="AD15" s="27">
        <f t="shared" si="1"/>
        <v>0</v>
      </c>
      <c r="AE15" s="27" t="s">
        <v>60</v>
      </c>
      <c r="AF15" s="70" t="s">
        <v>654</v>
      </c>
      <c r="AG15" s="46" t="s">
        <v>655</v>
      </c>
      <c r="AH15" s="27" t="s">
        <v>623</v>
      </c>
    </row>
    <row r="16" spans="1:34" s="40" customFormat="1" ht="105" x14ac:dyDescent="0.25">
      <c r="A16" s="27" t="s">
        <v>32</v>
      </c>
      <c r="B16" s="27" t="s">
        <v>33</v>
      </c>
      <c r="C16" s="27" t="s">
        <v>627</v>
      </c>
      <c r="D16" s="27" t="s">
        <v>35</v>
      </c>
      <c r="E16" s="4" t="s">
        <v>67</v>
      </c>
      <c r="F16" s="27" t="s">
        <v>73</v>
      </c>
      <c r="G16" s="27" t="s">
        <v>74</v>
      </c>
      <c r="H16" s="27" t="s">
        <v>104</v>
      </c>
      <c r="I16" s="27" t="s">
        <v>56</v>
      </c>
      <c r="J16" s="21">
        <v>18907</v>
      </c>
      <c r="K16" s="21">
        <v>0</v>
      </c>
      <c r="L16" s="27" t="s">
        <v>656</v>
      </c>
      <c r="M16" s="27" t="s">
        <v>77</v>
      </c>
      <c r="N16" s="41" t="s">
        <v>78</v>
      </c>
      <c r="O16" s="41" t="s">
        <v>79</v>
      </c>
      <c r="P16" s="41">
        <v>62</v>
      </c>
      <c r="Q16" s="41">
        <v>66</v>
      </c>
      <c r="R16" s="27">
        <v>0</v>
      </c>
      <c r="S16" s="27" t="s">
        <v>657</v>
      </c>
      <c r="T16" s="41">
        <v>70</v>
      </c>
      <c r="U16" s="27"/>
      <c r="V16" s="27"/>
      <c r="W16" s="41">
        <v>74</v>
      </c>
      <c r="X16" s="27"/>
      <c r="Y16" s="27"/>
      <c r="Z16" s="41">
        <v>78</v>
      </c>
      <c r="AA16" s="27"/>
      <c r="AB16" s="27"/>
      <c r="AC16" s="41">
        <f t="shared" si="0"/>
        <v>78</v>
      </c>
      <c r="AD16" s="27">
        <f t="shared" si="1"/>
        <v>0</v>
      </c>
      <c r="AE16" s="27" t="s">
        <v>60</v>
      </c>
      <c r="AF16" s="70" t="s">
        <v>658</v>
      </c>
      <c r="AG16" s="46" t="s">
        <v>659</v>
      </c>
      <c r="AH16" s="27" t="s">
        <v>623</v>
      </c>
    </row>
    <row r="17" spans="1:34" s="40" customFormat="1" ht="78.75" x14ac:dyDescent="0.25">
      <c r="A17" s="129" t="s">
        <v>32</v>
      </c>
      <c r="B17" s="129" t="s">
        <v>33</v>
      </c>
      <c r="C17" s="129" t="s">
        <v>627</v>
      </c>
      <c r="D17" s="129" t="s">
        <v>35</v>
      </c>
      <c r="E17" s="129" t="s">
        <v>80</v>
      </c>
      <c r="F17" s="129" t="s">
        <v>81</v>
      </c>
      <c r="G17" s="129" t="s">
        <v>82</v>
      </c>
      <c r="H17" s="129" t="s">
        <v>104</v>
      </c>
      <c r="I17" s="129" t="s">
        <v>56</v>
      </c>
      <c r="J17" s="141">
        <v>4524</v>
      </c>
      <c r="K17" s="141">
        <v>0</v>
      </c>
      <c r="L17" s="129" t="s">
        <v>83</v>
      </c>
      <c r="M17" s="55" t="s">
        <v>84</v>
      </c>
      <c r="N17" s="55" t="s">
        <v>85</v>
      </c>
      <c r="O17" s="27" t="s">
        <v>86</v>
      </c>
      <c r="P17" s="32">
        <v>0</v>
      </c>
      <c r="Q17" s="14">
        <v>0</v>
      </c>
      <c r="R17" s="27">
        <v>0</v>
      </c>
      <c r="S17" s="27" t="s">
        <v>660</v>
      </c>
      <c r="T17" s="27">
        <v>34</v>
      </c>
      <c r="U17" s="27"/>
      <c r="V17" s="27"/>
      <c r="W17" s="27">
        <v>0</v>
      </c>
      <c r="X17" s="27"/>
      <c r="Y17" s="27"/>
      <c r="Z17" s="27">
        <v>33</v>
      </c>
      <c r="AA17" s="27"/>
      <c r="AB17" s="27"/>
      <c r="AC17" s="27">
        <f>+_xlfn.IFS(O17="Acumulado",Q17+T17+W17+Z17,O17="Capacidad",T17,O17="Flujo",T17,O17="Reducción",T17,O17="Stock",T17)</f>
        <v>34</v>
      </c>
      <c r="AD17" s="27">
        <f t="shared" si="1"/>
        <v>0</v>
      </c>
      <c r="AE17" s="129" t="s">
        <v>60</v>
      </c>
      <c r="AF17" s="27" t="s">
        <v>661</v>
      </c>
      <c r="AG17" s="46" t="s">
        <v>662</v>
      </c>
      <c r="AH17" s="27" t="s">
        <v>623</v>
      </c>
    </row>
    <row r="18" spans="1:34" s="40" customFormat="1" ht="63" x14ac:dyDescent="0.25">
      <c r="A18" s="130"/>
      <c r="B18" s="130"/>
      <c r="C18" s="130"/>
      <c r="D18" s="130"/>
      <c r="E18" s="130"/>
      <c r="F18" s="130"/>
      <c r="G18" s="130"/>
      <c r="H18" s="130"/>
      <c r="I18" s="130"/>
      <c r="J18" s="143"/>
      <c r="K18" s="143"/>
      <c r="L18" s="130"/>
      <c r="M18" s="55" t="s">
        <v>87</v>
      </c>
      <c r="N18" s="55" t="s">
        <v>88</v>
      </c>
      <c r="O18" s="27" t="s">
        <v>43</v>
      </c>
      <c r="P18" s="32">
        <v>0</v>
      </c>
      <c r="Q18" s="20">
        <v>0.5</v>
      </c>
      <c r="R18" s="27">
        <v>0</v>
      </c>
      <c r="S18" s="27" t="s">
        <v>663</v>
      </c>
      <c r="T18" s="20">
        <v>0.5</v>
      </c>
      <c r="U18" s="27"/>
      <c r="V18" s="27"/>
      <c r="W18" s="20">
        <v>0.5</v>
      </c>
      <c r="X18" s="27"/>
      <c r="Y18" s="27"/>
      <c r="Z18" s="20">
        <v>0.5</v>
      </c>
      <c r="AA18" s="27"/>
      <c r="AB18" s="27"/>
      <c r="AC18" s="27">
        <f t="shared" si="0"/>
        <v>2</v>
      </c>
      <c r="AD18" s="27">
        <f t="shared" si="1"/>
        <v>0</v>
      </c>
      <c r="AE18" s="130"/>
      <c r="AF18" s="27" t="s">
        <v>661</v>
      </c>
      <c r="AG18" s="46" t="s">
        <v>662</v>
      </c>
      <c r="AH18" s="27" t="s">
        <v>623</v>
      </c>
    </row>
    <row r="19" spans="1:34" s="40" customFormat="1" ht="63" x14ac:dyDescent="0.25">
      <c r="A19" s="27" t="s">
        <v>32</v>
      </c>
      <c r="B19" s="27" t="s">
        <v>33</v>
      </c>
      <c r="C19" s="27" t="s">
        <v>34</v>
      </c>
      <c r="D19" s="27" t="s">
        <v>35</v>
      </c>
      <c r="E19" s="4" t="s">
        <v>67</v>
      </c>
      <c r="F19" s="27" t="s">
        <v>89</v>
      </c>
      <c r="G19" s="27" t="s">
        <v>90</v>
      </c>
      <c r="H19" s="27" t="s">
        <v>104</v>
      </c>
      <c r="I19" s="27" t="s">
        <v>92</v>
      </c>
      <c r="J19" s="21">
        <v>29524</v>
      </c>
      <c r="K19" s="21">
        <v>0</v>
      </c>
      <c r="L19" s="27" t="s">
        <v>93</v>
      </c>
      <c r="M19" s="27" t="s">
        <v>94</v>
      </c>
      <c r="N19" s="55" t="s">
        <v>94</v>
      </c>
      <c r="O19" s="27" t="s">
        <v>43</v>
      </c>
      <c r="P19" s="27">
        <v>40</v>
      </c>
      <c r="Q19" s="27">
        <v>665</v>
      </c>
      <c r="R19" s="27">
        <v>0</v>
      </c>
      <c r="S19" s="27" t="s">
        <v>664</v>
      </c>
      <c r="T19" s="27">
        <v>665</v>
      </c>
      <c r="U19" s="27"/>
      <c r="V19" s="27"/>
      <c r="W19" s="27">
        <v>665</v>
      </c>
      <c r="X19" s="27"/>
      <c r="Y19" s="27"/>
      <c r="Z19" s="27">
        <v>665</v>
      </c>
      <c r="AA19" s="27"/>
      <c r="AB19" s="27"/>
      <c r="AC19" s="42">
        <f>+_xlfn.IFS(O19="Acumulado",Q19+T19+W19+Z19,O19="Capacidad",Z19,O19="Flujo",Z19,O19="Reducción",Z19,O19="Stock",Z19)</f>
        <v>2660</v>
      </c>
      <c r="AD19" s="27">
        <f t="shared" si="1"/>
        <v>0</v>
      </c>
      <c r="AE19" s="27" t="s">
        <v>95</v>
      </c>
      <c r="AF19" s="46" t="s">
        <v>665</v>
      </c>
      <c r="AG19" s="46"/>
      <c r="AH19" s="27"/>
    </row>
    <row r="20" spans="1:34" s="40" customFormat="1" ht="204.75" x14ac:dyDescent="0.25">
      <c r="A20" s="129" t="s">
        <v>32</v>
      </c>
      <c r="B20" s="129" t="s">
        <v>101</v>
      </c>
      <c r="C20" s="129" t="s">
        <v>34</v>
      </c>
      <c r="D20" s="129" t="s">
        <v>35</v>
      </c>
      <c r="E20" s="129" t="s">
        <v>36</v>
      </c>
      <c r="F20" s="129" t="s">
        <v>102</v>
      </c>
      <c r="G20" s="129" t="s">
        <v>103</v>
      </c>
      <c r="H20" s="129" t="s">
        <v>104</v>
      </c>
      <c r="I20" s="129" t="s">
        <v>105</v>
      </c>
      <c r="J20" s="129"/>
      <c r="K20" s="129"/>
      <c r="L20" s="129"/>
      <c r="M20" s="27" t="s">
        <v>106</v>
      </c>
      <c r="N20" s="27" t="s">
        <v>107</v>
      </c>
      <c r="O20" s="27" t="s">
        <v>135</v>
      </c>
      <c r="P20" s="28">
        <v>0</v>
      </c>
      <c r="Q20" s="28">
        <v>1</v>
      </c>
      <c r="R20" s="28">
        <v>0.71</v>
      </c>
      <c r="S20" s="27" t="s">
        <v>666</v>
      </c>
      <c r="T20" s="28">
        <v>1</v>
      </c>
      <c r="U20" s="27"/>
      <c r="V20" s="27"/>
      <c r="W20" s="28">
        <v>1</v>
      </c>
      <c r="X20" s="27"/>
      <c r="Y20" s="27"/>
      <c r="Z20" s="28">
        <v>1</v>
      </c>
      <c r="AA20" s="27"/>
      <c r="AB20" s="27"/>
      <c r="AC20" s="25">
        <f>+_xlfn.IFS(O20="Acumulado",Q20+T20+W20+Z20,O20="Capacidad",Z20,O20="Flujo",Z20,O20="Reducción",Z20,O20="Stock",Z20)</f>
        <v>1</v>
      </c>
      <c r="AD20" s="25">
        <f t="shared" si="1"/>
        <v>0.71</v>
      </c>
      <c r="AE20" s="129" t="s">
        <v>108</v>
      </c>
      <c r="AF20" s="46"/>
      <c r="AG20" s="46"/>
      <c r="AH20" s="27"/>
    </row>
    <row r="21" spans="1:34" s="40" customFormat="1" ht="66" customHeight="1" x14ac:dyDescent="0.25">
      <c r="A21" s="133"/>
      <c r="B21" s="133"/>
      <c r="C21" s="133"/>
      <c r="D21" s="133"/>
      <c r="E21" s="133"/>
      <c r="F21" s="133"/>
      <c r="G21" s="133"/>
      <c r="H21" s="133"/>
      <c r="I21" s="133"/>
      <c r="J21" s="133"/>
      <c r="K21" s="133"/>
      <c r="L21" s="133"/>
      <c r="M21" s="27" t="s">
        <v>667</v>
      </c>
      <c r="N21" s="27" t="s">
        <v>668</v>
      </c>
      <c r="O21" s="27" t="s">
        <v>86</v>
      </c>
      <c r="P21" s="27">
        <v>0</v>
      </c>
      <c r="Q21" s="27">
        <v>1</v>
      </c>
      <c r="R21" s="27">
        <v>0</v>
      </c>
      <c r="S21" s="27" t="s">
        <v>669</v>
      </c>
      <c r="T21" s="27">
        <v>0</v>
      </c>
      <c r="U21" s="27"/>
      <c r="V21" s="27"/>
      <c r="W21" s="27">
        <v>0</v>
      </c>
      <c r="X21" s="27"/>
      <c r="Y21" s="27"/>
      <c r="Z21" s="27">
        <v>0</v>
      </c>
      <c r="AA21" s="27"/>
      <c r="AB21" s="27"/>
      <c r="AC21" s="42">
        <f>+_xlfn.IFS(O21="Acumulado",Q21+T21+W21+Z21,O21="Capacidad",Q21,O21="Flujo",Q21,O21="Reducción",Q21,O21="Stock",Q21)</f>
        <v>1</v>
      </c>
      <c r="AD21" s="27">
        <f t="shared" si="1"/>
        <v>0</v>
      </c>
      <c r="AE21" s="133"/>
      <c r="AF21" s="46" t="s">
        <v>670</v>
      </c>
      <c r="AG21" s="46"/>
      <c r="AH21" s="27"/>
    </row>
    <row r="22" spans="1:34" s="40" customFormat="1" ht="63" x14ac:dyDescent="0.25">
      <c r="A22" s="133"/>
      <c r="B22" s="133"/>
      <c r="C22" s="133"/>
      <c r="D22" s="133"/>
      <c r="E22" s="133"/>
      <c r="F22" s="133"/>
      <c r="G22" s="133"/>
      <c r="H22" s="133"/>
      <c r="I22" s="133"/>
      <c r="J22" s="133"/>
      <c r="K22" s="133"/>
      <c r="L22" s="133"/>
      <c r="M22" s="27" t="s">
        <v>111</v>
      </c>
      <c r="N22" s="27" t="s">
        <v>112</v>
      </c>
      <c r="O22" s="27" t="s">
        <v>43</v>
      </c>
      <c r="P22" s="27">
        <v>0</v>
      </c>
      <c r="Q22" s="42">
        <v>300000</v>
      </c>
      <c r="R22" s="42">
        <v>47383</v>
      </c>
      <c r="S22" s="33" t="s">
        <v>671</v>
      </c>
      <c r="T22" s="42">
        <v>350000</v>
      </c>
      <c r="U22" s="27"/>
      <c r="V22" s="27"/>
      <c r="W22" s="42">
        <v>400000</v>
      </c>
      <c r="X22" s="27"/>
      <c r="Y22" s="27"/>
      <c r="Z22" s="42">
        <v>600000</v>
      </c>
      <c r="AA22" s="27"/>
      <c r="AB22" s="27"/>
      <c r="AC22" s="42">
        <f>+_xlfn.IFS(O22="Acumulado",Q22+T22+W22+Z22,O22="Capacidad",Z22,O22="Flujo",Z22,O22="Reducción",Z22,O22="Stock",Z22)</f>
        <v>1650000</v>
      </c>
      <c r="AD22" s="42">
        <f t="shared" si="1"/>
        <v>47383</v>
      </c>
      <c r="AE22" s="133"/>
      <c r="AF22" s="46"/>
      <c r="AG22" s="46"/>
      <c r="AH22" s="27"/>
    </row>
    <row r="23" spans="1:34" s="40" customFormat="1" ht="47.25" x14ac:dyDescent="0.25">
      <c r="A23" s="133"/>
      <c r="B23" s="133"/>
      <c r="C23" s="133"/>
      <c r="D23" s="133"/>
      <c r="E23" s="133"/>
      <c r="F23" s="133"/>
      <c r="G23" s="133"/>
      <c r="H23" s="133"/>
      <c r="I23" s="133"/>
      <c r="J23" s="133"/>
      <c r="K23" s="133"/>
      <c r="L23" s="133"/>
      <c r="M23" s="27" t="s">
        <v>114</v>
      </c>
      <c r="N23" s="27" t="s">
        <v>115</v>
      </c>
      <c r="O23" s="27" t="s">
        <v>86</v>
      </c>
      <c r="P23" s="27">
        <v>0</v>
      </c>
      <c r="Q23" s="27">
        <v>1</v>
      </c>
      <c r="R23" s="27">
        <v>0</v>
      </c>
      <c r="S23" s="27" t="s">
        <v>672</v>
      </c>
      <c r="T23" s="27">
        <v>0</v>
      </c>
      <c r="U23" s="27"/>
      <c r="V23" s="27"/>
      <c r="W23" s="27">
        <v>0</v>
      </c>
      <c r="X23" s="27"/>
      <c r="Y23" s="27"/>
      <c r="Z23" s="27">
        <v>0</v>
      </c>
      <c r="AA23" s="27"/>
      <c r="AB23" s="27"/>
      <c r="AC23" s="42">
        <f>+_xlfn.IFS(O23="Acumulado",Q23+T23+W23+Z23,O23="Capacidad",Q23,O23="Flujo",Q23,O23="Reducción",Q23,O23="Stock",Q23)</f>
        <v>1</v>
      </c>
      <c r="AD23" s="27">
        <f t="shared" si="1"/>
        <v>0</v>
      </c>
      <c r="AE23" s="133"/>
      <c r="AF23" s="46" t="s">
        <v>673</v>
      </c>
      <c r="AG23" s="46"/>
      <c r="AH23" s="27"/>
    </row>
    <row r="24" spans="1:34" s="40" customFormat="1" ht="63" x14ac:dyDescent="0.25">
      <c r="A24" s="130"/>
      <c r="B24" s="130"/>
      <c r="C24" s="130"/>
      <c r="D24" s="130"/>
      <c r="E24" s="130"/>
      <c r="F24" s="130"/>
      <c r="G24" s="130"/>
      <c r="H24" s="130"/>
      <c r="I24" s="130"/>
      <c r="J24" s="130"/>
      <c r="K24" s="130"/>
      <c r="L24" s="130"/>
      <c r="M24" s="27" t="s">
        <v>674</v>
      </c>
      <c r="N24" s="27" t="s">
        <v>675</v>
      </c>
      <c r="O24" s="27" t="s">
        <v>79</v>
      </c>
      <c r="P24" s="42">
        <v>1337</v>
      </c>
      <c r="Q24" s="42">
        <v>1337</v>
      </c>
      <c r="R24" s="42">
        <v>1320</v>
      </c>
      <c r="S24" s="27" t="s">
        <v>676</v>
      </c>
      <c r="T24" s="42">
        <v>1357</v>
      </c>
      <c r="U24" s="27"/>
      <c r="V24" s="27"/>
      <c r="W24" s="42">
        <v>1377</v>
      </c>
      <c r="X24" s="27"/>
      <c r="Y24" s="27"/>
      <c r="Z24" s="42">
        <v>1400</v>
      </c>
      <c r="AA24" s="27"/>
      <c r="AB24" s="27"/>
      <c r="AC24" s="42">
        <f t="shared" ref="AC24:AC87" si="2">+_xlfn.IFS(O24="Acumulado",Q24+T24+W24+Z24,O24="Capacidad",Z24,O24="Flujo",Z24,O24="Reducción",Z24,O24="Stock",Z24)</f>
        <v>1400</v>
      </c>
      <c r="AD24" s="27">
        <f t="shared" si="1"/>
        <v>1320</v>
      </c>
      <c r="AE24" s="130"/>
      <c r="AF24" s="46"/>
      <c r="AG24" s="46"/>
      <c r="AH24" s="27"/>
    </row>
    <row r="25" spans="1:34" s="40" customFormat="1" ht="157.5" x14ac:dyDescent="0.25">
      <c r="A25" s="27" t="s">
        <v>32</v>
      </c>
      <c r="B25" s="27" t="s">
        <v>33</v>
      </c>
      <c r="C25" s="27" t="s">
        <v>34</v>
      </c>
      <c r="D25" s="27" t="s">
        <v>35</v>
      </c>
      <c r="E25" s="4" t="s">
        <v>67</v>
      </c>
      <c r="F25" s="27" t="s">
        <v>137</v>
      </c>
      <c r="G25" s="27" t="s">
        <v>138</v>
      </c>
      <c r="H25" s="27" t="s">
        <v>104</v>
      </c>
      <c r="I25" s="27" t="s">
        <v>105</v>
      </c>
      <c r="J25" s="21"/>
      <c r="K25" s="21"/>
      <c r="L25" s="27"/>
      <c r="M25" s="27" t="s">
        <v>139</v>
      </c>
      <c r="N25" s="27" t="s">
        <v>140</v>
      </c>
      <c r="O25" s="27" t="s">
        <v>135</v>
      </c>
      <c r="P25" s="27">
        <v>9</v>
      </c>
      <c r="Q25" s="27">
        <v>9</v>
      </c>
      <c r="R25" s="27">
        <v>9</v>
      </c>
      <c r="S25" s="35" t="s">
        <v>677</v>
      </c>
      <c r="T25" s="27">
        <v>9</v>
      </c>
      <c r="U25" s="27"/>
      <c r="V25" s="27"/>
      <c r="W25" s="27">
        <v>9</v>
      </c>
      <c r="X25" s="27"/>
      <c r="Y25" s="27"/>
      <c r="Z25" s="27">
        <v>9</v>
      </c>
      <c r="AA25" s="27"/>
      <c r="AB25" s="27"/>
      <c r="AC25" s="42">
        <f t="shared" si="2"/>
        <v>9</v>
      </c>
      <c r="AD25" s="27">
        <f t="shared" si="1"/>
        <v>9</v>
      </c>
      <c r="AE25" s="27" t="s">
        <v>678</v>
      </c>
      <c r="AF25" s="46"/>
      <c r="AG25" s="46"/>
      <c r="AH25" s="27"/>
    </row>
    <row r="26" spans="1:34" s="40" customFormat="1" ht="126" x14ac:dyDescent="0.25">
      <c r="A26" s="129" t="s">
        <v>32</v>
      </c>
      <c r="B26" s="129" t="s">
        <v>33</v>
      </c>
      <c r="C26" s="129" t="s">
        <v>34</v>
      </c>
      <c r="D26" s="129" t="s">
        <v>35</v>
      </c>
      <c r="E26" s="129" t="s">
        <v>67</v>
      </c>
      <c r="F26" s="129" t="s">
        <v>679</v>
      </c>
      <c r="G26" s="129" t="s">
        <v>680</v>
      </c>
      <c r="H26" s="129" t="s">
        <v>104</v>
      </c>
      <c r="I26" s="129" t="s">
        <v>105</v>
      </c>
      <c r="J26" s="129"/>
      <c r="K26" s="129"/>
      <c r="L26" s="129"/>
      <c r="M26" s="27" t="s">
        <v>681</v>
      </c>
      <c r="N26" s="41" t="s">
        <v>682</v>
      </c>
      <c r="O26" s="27" t="s">
        <v>43</v>
      </c>
      <c r="P26" s="41">
        <v>0</v>
      </c>
      <c r="Q26" s="41">
        <v>2</v>
      </c>
      <c r="R26" s="27">
        <v>0</v>
      </c>
      <c r="S26" s="35" t="s">
        <v>683</v>
      </c>
      <c r="T26" s="41">
        <v>2</v>
      </c>
      <c r="U26" s="27"/>
      <c r="V26" s="27"/>
      <c r="W26" s="41">
        <v>2</v>
      </c>
      <c r="X26" s="27"/>
      <c r="Y26" s="27"/>
      <c r="Z26" s="41">
        <v>2</v>
      </c>
      <c r="AA26" s="27"/>
      <c r="AB26" s="27"/>
      <c r="AC26" s="31">
        <f t="shared" si="2"/>
        <v>8</v>
      </c>
      <c r="AD26" s="27">
        <f t="shared" si="1"/>
        <v>0</v>
      </c>
      <c r="AE26" s="129" t="s">
        <v>678</v>
      </c>
      <c r="AF26" s="46" t="s">
        <v>684</v>
      </c>
      <c r="AG26" s="46" t="s">
        <v>685</v>
      </c>
      <c r="AH26" s="27" t="s">
        <v>623</v>
      </c>
    </row>
    <row r="27" spans="1:34" s="40" customFormat="1" ht="31.5" x14ac:dyDescent="0.25">
      <c r="A27" s="133"/>
      <c r="B27" s="133"/>
      <c r="C27" s="133"/>
      <c r="D27" s="133"/>
      <c r="E27" s="133"/>
      <c r="F27" s="133"/>
      <c r="G27" s="133"/>
      <c r="H27" s="133"/>
      <c r="I27" s="133"/>
      <c r="J27" s="133"/>
      <c r="K27" s="133"/>
      <c r="L27" s="133"/>
      <c r="M27" s="27" t="s">
        <v>686</v>
      </c>
      <c r="N27" s="27" t="s">
        <v>687</v>
      </c>
      <c r="O27" s="27" t="s">
        <v>43</v>
      </c>
      <c r="P27" s="27">
        <v>2</v>
      </c>
      <c r="Q27" s="27">
        <v>2</v>
      </c>
      <c r="R27" s="27">
        <v>2</v>
      </c>
      <c r="S27" s="35" t="s">
        <v>688</v>
      </c>
      <c r="T27" s="27">
        <v>2</v>
      </c>
      <c r="U27" s="27"/>
      <c r="V27" s="27"/>
      <c r="W27" s="27">
        <v>2</v>
      </c>
      <c r="X27" s="27"/>
      <c r="Y27" s="27"/>
      <c r="Z27" s="27">
        <v>2</v>
      </c>
      <c r="AA27" s="27"/>
      <c r="AB27" s="27"/>
      <c r="AC27" s="42">
        <f t="shared" si="2"/>
        <v>8</v>
      </c>
      <c r="AD27" s="27">
        <f t="shared" si="1"/>
        <v>2</v>
      </c>
      <c r="AE27" s="133"/>
      <c r="AF27" s="46"/>
      <c r="AG27" s="46"/>
      <c r="AH27" s="27"/>
    </row>
    <row r="28" spans="1:34" s="40" customFormat="1" ht="94.5" x14ac:dyDescent="0.25">
      <c r="A28" s="130"/>
      <c r="B28" s="130"/>
      <c r="C28" s="130"/>
      <c r="D28" s="130"/>
      <c r="E28" s="130"/>
      <c r="F28" s="130"/>
      <c r="G28" s="130"/>
      <c r="H28" s="130"/>
      <c r="I28" s="130"/>
      <c r="J28" s="130"/>
      <c r="K28" s="130"/>
      <c r="L28" s="130"/>
      <c r="M28" s="27" t="s">
        <v>689</v>
      </c>
      <c r="N28" s="27" t="s">
        <v>690</v>
      </c>
      <c r="O28" s="27" t="s">
        <v>43</v>
      </c>
      <c r="P28" s="27">
        <v>1</v>
      </c>
      <c r="Q28" s="27">
        <v>1</v>
      </c>
      <c r="R28" s="27">
        <v>0</v>
      </c>
      <c r="S28" s="35" t="s">
        <v>691</v>
      </c>
      <c r="T28" s="27">
        <v>1</v>
      </c>
      <c r="U28" s="27"/>
      <c r="V28" s="27"/>
      <c r="W28" s="27">
        <v>0</v>
      </c>
      <c r="X28" s="27"/>
      <c r="Y28" s="27"/>
      <c r="Z28" s="27">
        <v>1</v>
      </c>
      <c r="AA28" s="27"/>
      <c r="AB28" s="27"/>
      <c r="AC28" s="42">
        <f t="shared" si="2"/>
        <v>3</v>
      </c>
      <c r="AD28" s="27">
        <f t="shared" si="1"/>
        <v>0</v>
      </c>
      <c r="AE28" s="130"/>
      <c r="AF28" s="46"/>
      <c r="AG28" s="46"/>
      <c r="AH28" s="27"/>
    </row>
    <row r="29" spans="1:34" s="40" customFormat="1" ht="94.5" x14ac:dyDescent="0.25">
      <c r="A29" s="129" t="s">
        <v>32</v>
      </c>
      <c r="B29" s="129" t="s">
        <v>33</v>
      </c>
      <c r="C29" s="129" t="s">
        <v>34</v>
      </c>
      <c r="D29" s="129" t="s">
        <v>35</v>
      </c>
      <c r="E29" s="129" t="s">
        <v>141</v>
      </c>
      <c r="F29" s="129" t="s">
        <v>142</v>
      </c>
      <c r="G29" s="129" t="s">
        <v>143</v>
      </c>
      <c r="H29" s="129" t="s">
        <v>104</v>
      </c>
      <c r="I29" s="129" t="s">
        <v>105</v>
      </c>
      <c r="J29" s="129"/>
      <c r="K29" s="129"/>
      <c r="L29" s="129"/>
      <c r="M29" s="27" t="s">
        <v>692</v>
      </c>
      <c r="N29" s="27" t="s">
        <v>693</v>
      </c>
      <c r="O29" s="27" t="s">
        <v>43</v>
      </c>
      <c r="P29" s="27">
        <v>680</v>
      </c>
      <c r="Q29" s="41">
        <v>200</v>
      </c>
      <c r="R29" s="27">
        <v>28</v>
      </c>
      <c r="S29" s="35" t="s">
        <v>694</v>
      </c>
      <c r="T29" s="41">
        <v>200</v>
      </c>
      <c r="U29" s="27"/>
      <c r="V29" s="27"/>
      <c r="W29" s="41">
        <v>200</v>
      </c>
      <c r="X29" s="27"/>
      <c r="Y29" s="27"/>
      <c r="Z29" s="41">
        <v>200</v>
      </c>
      <c r="AA29" s="27"/>
      <c r="AB29" s="27"/>
      <c r="AC29" s="31">
        <f t="shared" si="2"/>
        <v>800</v>
      </c>
      <c r="AD29" s="27">
        <f t="shared" si="1"/>
        <v>28</v>
      </c>
      <c r="AE29" s="129" t="s">
        <v>678</v>
      </c>
      <c r="AF29" s="46" t="s">
        <v>695</v>
      </c>
      <c r="AG29" s="46" t="s">
        <v>696</v>
      </c>
      <c r="AH29" s="27" t="s">
        <v>623</v>
      </c>
    </row>
    <row r="30" spans="1:34" s="40" customFormat="1" x14ac:dyDescent="0.25">
      <c r="A30" s="133"/>
      <c r="B30" s="133"/>
      <c r="C30" s="133"/>
      <c r="D30" s="133"/>
      <c r="E30" s="133"/>
      <c r="F30" s="133"/>
      <c r="G30" s="133"/>
      <c r="H30" s="133"/>
      <c r="I30" s="133"/>
      <c r="J30" s="133"/>
      <c r="K30" s="133"/>
      <c r="L30" s="133"/>
      <c r="M30" s="27" t="s">
        <v>147</v>
      </c>
      <c r="N30" s="27" t="s">
        <v>148</v>
      </c>
      <c r="O30" s="27" t="s">
        <v>43</v>
      </c>
      <c r="P30" s="27">
        <v>39</v>
      </c>
      <c r="Q30" s="27">
        <v>10</v>
      </c>
      <c r="R30" s="27">
        <v>0</v>
      </c>
      <c r="S30" s="35" t="s">
        <v>697</v>
      </c>
      <c r="T30" s="27">
        <v>10</v>
      </c>
      <c r="U30" s="27"/>
      <c r="V30" s="27"/>
      <c r="W30" s="27">
        <v>10</v>
      </c>
      <c r="X30" s="27"/>
      <c r="Y30" s="27"/>
      <c r="Z30" s="27">
        <v>10</v>
      </c>
      <c r="AA30" s="27"/>
      <c r="AB30" s="27"/>
      <c r="AC30" s="42">
        <f t="shared" si="2"/>
        <v>40</v>
      </c>
      <c r="AD30" s="27">
        <f t="shared" si="1"/>
        <v>0</v>
      </c>
      <c r="AE30" s="133"/>
      <c r="AF30" s="46"/>
      <c r="AG30" s="46"/>
      <c r="AH30" s="27"/>
    </row>
    <row r="31" spans="1:34" s="40" customFormat="1" ht="31.5" x14ac:dyDescent="0.25">
      <c r="A31" s="130"/>
      <c r="B31" s="130"/>
      <c r="C31" s="130"/>
      <c r="D31" s="130"/>
      <c r="E31" s="130"/>
      <c r="F31" s="130"/>
      <c r="G31" s="130"/>
      <c r="H31" s="130"/>
      <c r="I31" s="130"/>
      <c r="J31" s="130"/>
      <c r="K31" s="130"/>
      <c r="L31" s="130"/>
      <c r="M31" s="27" t="s">
        <v>698</v>
      </c>
      <c r="N31" s="27" t="s">
        <v>699</v>
      </c>
      <c r="O31" s="27" t="s">
        <v>43</v>
      </c>
      <c r="P31" s="27">
        <v>2</v>
      </c>
      <c r="Q31" s="27">
        <v>4</v>
      </c>
      <c r="R31" s="27">
        <v>1</v>
      </c>
      <c r="S31" s="35" t="s">
        <v>700</v>
      </c>
      <c r="T31" s="27">
        <v>4</v>
      </c>
      <c r="U31" s="27"/>
      <c r="V31" s="27"/>
      <c r="W31" s="27">
        <v>4</v>
      </c>
      <c r="X31" s="27"/>
      <c r="Y31" s="27"/>
      <c r="Z31" s="27">
        <v>4</v>
      </c>
      <c r="AA31" s="27"/>
      <c r="AB31" s="27"/>
      <c r="AC31" s="42">
        <f t="shared" si="2"/>
        <v>16</v>
      </c>
      <c r="AD31" s="27">
        <f t="shared" si="1"/>
        <v>1</v>
      </c>
      <c r="AE31" s="130"/>
      <c r="AF31" s="46"/>
      <c r="AG31" s="46"/>
      <c r="AH31" s="27"/>
    </row>
    <row r="32" spans="1:34" s="40" customFormat="1" ht="47.25" x14ac:dyDescent="0.25">
      <c r="A32" s="129" t="s">
        <v>32</v>
      </c>
      <c r="B32" s="129" t="s">
        <v>33</v>
      </c>
      <c r="C32" s="129" t="s">
        <v>701</v>
      </c>
      <c r="D32" s="129" t="s">
        <v>35</v>
      </c>
      <c r="E32" s="129" t="s">
        <v>80</v>
      </c>
      <c r="F32" s="129" t="s">
        <v>152</v>
      </c>
      <c r="G32" s="129" t="s">
        <v>702</v>
      </c>
      <c r="H32" s="129" t="s">
        <v>104</v>
      </c>
      <c r="I32" s="129" t="s">
        <v>105</v>
      </c>
      <c r="J32" s="141">
        <v>53890</v>
      </c>
      <c r="K32" s="141">
        <v>2704</v>
      </c>
      <c r="L32" s="129" t="s">
        <v>154</v>
      </c>
      <c r="M32" s="27" t="s">
        <v>155</v>
      </c>
      <c r="N32" s="27" t="s">
        <v>703</v>
      </c>
      <c r="O32" s="27" t="s">
        <v>43</v>
      </c>
      <c r="P32" s="31">
        <v>479935</v>
      </c>
      <c r="Q32" s="42">
        <v>100000</v>
      </c>
      <c r="R32" s="27">
        <v>0</v>
      </c>
      <c r="S32" s="27" t="s">
        <v>704</v>
      </c>
      <c r="T32" s="42">
        <v>680000</v>
      </c>
      <c r="U32" s="27"/>
      <c r="V32" s="27"/>
      <c r="W32" s="42">
        <v>720000</v>
      </c>
      <c r="X32" s="27"/>
      <c r="Y32" s="27"/>
      <c r="Z32" s="42">
        <v>720000</v>
      </c>
      <c r="AA32" s="27"/>
      <c r="AB32" s="27"/>
      <c r="AC32" s="42">
        <f t="shared" si="2"/>
        <v>2220000</v>
      </c>
      <c r="AD32" s="27">
        <f>+_xlfn.IFS(O32="Acumulado",R32+U32+X32+AA32,O32="Capacidad",R32,O32="Flujo",R32,O32="Reducción",R32,O32="Stock",R32)</f>
        <v>0</v>
      </c>
      <c r="AE32" s="129" t="s">
        <v>158</v>
      </c>
      <c r="AF32" s="46"/>
      <c r="AG32" s="46" t="s">
        <v>705</v>
      </c>
      <c r="AH32" s="27" t="s">
        <v>623</v>
      </c>
    </row>
    <row r="33" spans="1:34" s="40" customFormat="1" ht="47.25" x14ac:dyDescent="0.25">
      <c r="A33" s="133"/>
      <c r="B33" s="133"/>
      <c r="C33" s="133"/>
      <c r="D33" s="133"/>
      <c r="E33" s="133"/>
      <c r="F33" s="133"/>
      <c r="G33" s="133"/>
      <c r="H33" s="133"/>
      <c r="I33" s="133"/>
      <c r="J33" s="142"/>
      <c r="K33" s="142"/>
      <c r="L33" s="133"/>
      <c r="M33" s="27" t="s">
        <v>155</v>
      </c>
      <c r="N33" s="27" t="s">
        <v>159</v>
      </c>
      <c r="O33" s="27" t="s">
        <v>135</v>
      </c>
      <c r="P33" s="27">
        <v>4</v>
      </c>
      <c r="Q33" s="27">
        <v>4</v>
      </c>
      <c r="R33" s="27">
        <v>4</v>
      </c>
      <c r="S33" s="27" t="s">
        <v>706</v>
      </c>
      <c r="T33" s="27">
        <v>4</v>
      </c>
      <c r="U33" s="27"/>
      <c r="V33" s="27"/>
      <c r="W33" s="27">
        <v>4</v>
      </c>
      <c r="X33" s="27"/>
      <c r="Y33" s="27"/>
      <c r="Z33" s="27">
        <v>4</v>
      </c>
      <c r="AA33" s="27"/>
      <c r="AB33" s="27"/>
      <c r="AC33" s="27">
        <f t="shared" si="2"/>
        <v>4</v>
      </c>
      <c r="AD33" s="27">
        <f>+_xlfn.IFS(O33="Acumulado",R33+U33+X33+AA33,O33="Capacidad",R33,O33="Flujo",R33,O33="Reducción",R33,O33="Stock",R33)</f>
        <v>4</v>
      </c>
      <c r="AE33" s="133"/>
      <c r="AF33" s="46"/>
      <c r="AG33" s="27"/>
      <c r="AH33" s="27"/>
    </row>
    <row r="34" spans="1:34" s="40" customFormat="1" ht="47.25" x14ac:dyDescent="0.25">
      <c r="A34" s="133"/>
      <c r="B34" s="133"/>
      <c r="C34" s="133"/>
      <c r="D34" s="133"/>
      <c r="E34" s="133"/>
      <c r="F34" s="133"/>
      <c r="G34" s="133"/>
      <c r="H34" s="133"/>
      <c r="I34" s="133"/>
      <c r="J34" s="142"/>
      <c r="K34" s="142"/>
      <c r="L34" s="133"/>
      <c r="M34" s="27" t="s">
        <v>155</v>
      </c>
      <c r="N34" s="27" t="s">
        <v>160</v>
      </c>
      <c r="O34" s="27" t="s">
        <v>43</v>
      </c>
      <c r="P34" s="31">
        <v>149437</v>
      </c>
      <c r="Q34" s="42">
        <v>25000</v>
      </c>
      <c r="R34" s="27">
        <v>0</v>
      </c>
      <c r="S34" s="27" t="s">
        <v>707</v>
      </c>
      <c r="T34" s="42">
        <v>135000</v>
      </c>
      <c r="U34" s="27"/>
      <c r="V34" s="27"/>
      <c r="W34" s="42">
        <v>145000</v>
      </c>
      <c r="X34" s="27"/>
      <c r="Y34" s="27"/>
      <c r="Z34" s="42">
        <v>145000</v>
      </c>
      <c r="AA34" s="27"/>
      <c r="AB34" s="27"/>
      <c r="AC34" s="42">
        <f t="shared" si="2"/>
        <v>450000</v>
      </c>
      <c r="AD34" s="27">
        <f t="shared" ref="AD34:AD97" si="3">+_xlfn.IFS(O34="Acumulado",R34+U34+X34+AA34,O34="Capacidad",R34,O34="Flujo",R34,O34="Reducción",R34,O34="Stock",R34)</f>
        <v>0</v>
      </c>
      <c r="AE34" s="133"/>
      <c r="AF34" s="46"/>
      <c r="AG34" s="46" t="s">
        <v>708</v>
      </c>
      <c r="AH34" s="27" t="s">
        <v>623</v>
      </c>
    </row>
    <row r="35" spans="1:34" s="40" customFormat="1" ht="47.25" x14ac:dyDescent="0.25">
      <c r="A35" s="133"/>
      <c r="B35" s="133"/>
      <c r="C35" s="133"/>
      <c r="D35" s="133"/>
      <c r="E35" s="133"/>
      <c r="F35" s="133"/>
      <c r="G35" s="133"/>
      <c r="H35" s="133"/>
      <c r="I35" s="133"/>
      <c r="J35" s="142"/>
      <c r="K35" s="142"/>
      <c r="L35" s="133"/>
      <c r="M35" s="27" t="s">
        <v>155</v>
      </c>
      <c r="N35" s="27" t="s">
        <v>161</v>
      </c>
      <c r="O35" s="27" t="s">
        <v>43</v>
      </c>
      <c r="P35" s="31">
        <v>9239</v>
      </c>
      <c r="Q35" s="42">
        <v>9000</v>
      </c>
      <c r="R35" s="27">
        <v>0</v>
      </c>
      <c r="S35" s="27" t="s">
        <v>709</v>
      </c>
      <c r="T35" s="42">
        <v>35000</v>
      </c>
      <c r="U35" s="27"/>
      <c r="V35" s="27"/>
      <c r="W35" s="42">
        <v>35000</v>
      </c>
      <c r="X35" s="27"/>
      <c r="Y35" s="27"/>
      <c r="Z35" s="42">
        <v>35000</v>
      </c>
      <c r="AA35" s="27"/>
      <c r="AB35" s="27"/>
      <c r="AC35" s="42">
        <f t="shared" si="2"/>
        <v>114000</v>
      </c>
      <c r="AD35" s="27">
        <f t="shared" si="3"/>
        <v>0</v>
      </c>
      <c r="AE35" s="133"/>
      <c r="AF35" s="46"/>
      <c r="AG35" s="46" t="s">
        <v>710</v>
      </c>
      <c r="AH35" s="27" t="s">
        <v>623</v>
      </c>
    </row>
    <row r="36" spans="1:34" s="40" customFormat="1" ht="47.25" x14ac:dyDescent="0.25">
      <c r="A36" s="133"/>
      <c r="B36" s="133"/>
      <c r="C36" s="133"/>
      <c r="D36" s="133"/>
      <c r="E36" s="133"/>
      <c r="F36" s="133"/>
      <c r="G36" s="133"/>
      <c r="H36" s="133"/>
      <c r="I36" s="133"/>
      <c r="J36" s="142"/>
      <c r="K36" s="142"/>
      <c r="L36" s="133"/>
      <c r="M36" s="27" t="s">
        <v>155</v>
      </c>
      <c r="N36" s="27" t="s">
        <v>162</v>
      </c>
      <c r="O36" s="27" t="s">
        <v>86</v>
      </c>
      <c r="P36" s="28">
        <v>1</v>
      </c>
      <c r="Q36" s="28">
        <v>1</v>
      </c>
      <c r="R36" s="28">
        <v>1</v>
      </c>
      <c r="S36" s="27" t="s">
        <v>711</v>
      </c>
      <c r="T36" s="28">
        <v>1</v>
      </c>
      <c r="U36" s="27"/>
      <c r="V36" s="27"/>
      <c r="W36" s="28">
        <v>1</v>
      </c>
      <c r="X36" s="27"/>
      <c r="Y36" s="27"/>
      <c r="Z36" s="28">
        <v>1</v>
      </c>
      <c r="AA36" s="27"/>
      <c r="AB36" s="27"/>
      <c r="AC36" s="25">
        <f t="shared" si="2"/>
        <v>1</v>
      </c>
      <c r="AD36" s="25">
        <f t="shared" si="3"/>
        <v>1</v>
      </c>
      <c r="AE36" s="133"/>
      <c r="AF36" s="46"/>
      <c r="AG36" s="27"/>
      <c r="AH36" s="27"/>
    </row>
    <row r="37" spans="1:34" s="40" customFormat="1" ht="47.25" x14ac:dyDescent="0.25">
      <c r="A37" s="133"/>
      <c r="B37" s="133"/>
      <c r="C37" s="133"/>
      <c r="D37" s="133"/>
      <c r="E37" s="133"/>
      <c r="F37" s="133"/>
      <c r="G37" s="133"/>
      <c r="H37" s="133"/>
      <c r="I37" s="133"/>
      <c r="J37" s="142"/>
      <c r="K37" s="142"/>
      <c r="L37" s="133"/>
      <c r="M37" s="27" t="s">
        <v>163</v>
      </c>
      <c r="N37" s="27" t="s">
        <v>164</v>
      </c>
      <c r="O37" s="27" t="s">
        <v>43</v>
      </c>
      <c r="P37" s="31">
        <v>7701</v>
      </c>
      <c r="Q37" s="42">
        <v>9000</v>
      </c>
      <c r="R37" s="27">
        <v>0</v>
      </c>
      <c r="S37" s="27" t="s">
        <v>712</v>
      </c>
      <c r="T37" s="42">
        <v>35000</v>
      </c>
      <c r="U37" s="27"/>
      <c r="V37" s="27"/>
      <c r="W37" s="42">
        <v>35000</v>
      </c>
      <c r="X37" s="27"/>
      <c r="Y37" s="27"/>
      <c r="Z37" s="42">
        <v>35000</v>
      </c>
      <c r="AA37" s="27"/>
      <c r="AB37" s="27"/>
      <c r="AC37" s="42">
        <f t="shared" si="2"/>
        <v>114000</v>
      </c>
      <c r="AD37" s="27">
        <f t="shared" si="3"/>
        <v>0</v>
      </c>
      <c r="AE37" s="133"/>
      <c r="AF37" s="46"/>
      <c r="AG37" s="46" t="s">
        <v>713</v>
      </c>
      <c r="AH37" s="27" t="s">
        <v>623</v>
      </c>
    </row>
    <row r="38" spans="1:34" s="40" customFormat="1" ht="47.25" x14ac:dyDescent="0.25">
      <c r="A38" s="133"/>
      <c r="B38" s="133"/>
      <c r="C38" s="133"/>
      <c r="D38" s="133"/>
      <c r="E38" s="133"/>
      <c r="F38" s="133"/>
      <c r="G38" s="133"/>
      <c r="H38" s="133"/>
      <c r="I38" s="133"/>
      <c r="J38" s="142"/>
      <c r="K38" s="142"/>
      <c r="L38" s="133"/>
      <c r="M38" s="27" t="s">
        <v>163</v>
      </c>
      <c r="N38" s="27" t="s">
        <v>165</v>
      </c>
      <c r="O38" s="27" t="s">
        <v>43</v>
      </c>
      <c r="P38" s="27">
        <v>1</v>
      </c>
      <c r="Q38" s="27">
        <v>1</v>
      </c>
      <c r="R38" s="27">
        <v>0</v>
      </c>
      <c r="S38" s="27" t="s">
        <v>714</v>
      </c>
      <c r="T38" s="27">
        <v>1</v>
      </c>
      <c r="U38" s="27"/>
      <c r="V38" s="27"/>
      <c r="W38" s="27">
        <v>1</v>
      </c>
      <c r="X38" s="27"/>
      <c r="Y38" s="27"/>
      <c r="Z38" s="27">
        <v>1</v>
      </c>
      <c r="AA38" s="27"/>
      <c r="AB38" s="27"/>
      <c r="AC38" s="27">
        <f t="shared" si="2"/>
        <v>4</v>
      </c>
      <c r="AD38" s="27">
        <f t="shared" si="3"/>
        <v>0</v>
      </c>
      <c r="AE38" s="133"/>
      <c r="AF38" s="46"/>
      <c r="AG38" s="27"/>
      <c r="AH38" s="27"/>
    </row>
    <row r="39" spans="1:34" s="40" customFormat="1" ht="31.5" x14ac:dyDescent="0.25">
      <c r="A39" s="133"/>
      <c r="B39" s="133"/>
      <c r="C39" s="133"/>
      <c r="D39" s="133"/>
      <c r="E39" s="133"/>
      <c r="F39" s="133"/>
      <c r="G39" s="133"/>
      <c r="H39" s="133"/>
      <c r="I39" s="133"/>
      <c r="J39" s="142"/>
      <c r="K39" s="142"/>
      <c r="L39" s="133"/>
      <c r="M39" s="27" t="s">
        <v>166</v>
      </c>
      <c r="N39" s="27" t="s">
        <v>167</v>
      </c>
      <c r="O39" s="27" t="s">
        <v>43</v>
      </c>
      <c r="P39" s="41">
        <v>670.1</v>
      </c>
      <c r="Q39" s="27">
        <v>412</v>
      </c>
      <c r="R39" s="27">
        <v>71.2</v>
      </c>
      <c r="S39" s="27" t="s">
        <v>715</v>
      </c>
      <c r="T39" s="27">
        <v>412</v>
      </c>
      <c r="U39" s="27"/>
      <c r="V39" s="27"/>
      <c r="W39" s="27">
        <v>412</v>
      </c>
      <c r="X39" s="27"/>
      <c r="Y39" s="27"/>
      <c r="Z39" s="27">
        <v>412</v>
      </c>
      <c r="AA39" s="27"/>
      <c r="AB39" s="27"/>
      <c r="AC39" s="42">
        <f t="shared" si="2"/>
        <v>1648</v>
      </c>
      <c r="AD39" s="27">
        <f t="shared" si="3"/>
        <v>71.2</v>
      </c>
      <c r="AE39" s="133"/>
      <c r="AF39" s="46"/>
      <c r="AG39" s="46" t="s">
        <v>716</v>
      </c>
      <c r="AH39" s="27" t="s">
        <v>623</v>
      </c>
    </row>
    <row r="40" spans="1:34" s="40" customFormat="1" ht="31.5" x14ac:dyDescent="0.25">
      <c r="A40" s="133"/>
      <c r="B40" s="133"/>
      <c r="C40" s="133"/>
      <c r="D40" s="133"/>
      <c r="E40" s="133"/>
      <c r="F40" s="133"/>
      <c r="G40" s="133"/>
      <c r="H40" s="133"/>
      <c r="I40" s="133"/>
      <c r="J40" s="142"/>
      <c r="K40" s="142"/>
      <c r="L40" s="133"/>
      <c r="M40" s="27" t="s">
        <v>166</v>
      </c>
      <c r="N40" s="27" t="s">
        <v>168</v>
      </c>
      <c r="O40" s="27" t="s">
        <v>43</v>
      </c>
      <c r="P40" s="31">
        <v>55294</v>
      </c>
      <c r="Q40" s="42">
        <v>25000</v>
      </c>
      <c r="R40" s="27">
        <v>431</v>
      </c>
      <c r="S40" s="27" t="s">
        <v>717</v>
      </c>
      <c r="T40" s="42">
        <v>25000</v>
      </c>
      <c r="U40" s="27"/>
      <c r="V40" s="27"/>
      <c r="W40" s="42">
        <v>25000</v>
      </c>
      <c r="X40" s="27"/>
      <c r="Y40" s="27"/>
      <c r="Z40" s="42">
        <v>25000</v>
      </c>
      <c r="AA40" s="27"/>
      <c r="AB40" s="27"/>
      <c r="AC40" s="42">
        <f t="shared" si="2"/>
        <v>100000</v>
      </c>
      <c r="AD40" s="27">
        <f t="shared" si="3"/>
        <v>431</v>
      </c>
      <c r="AE40" s="133"/>
      <c r="AF40" s="46"/>
      <c r="AG40" s="46" t="s">
        <v>718</v>
      </c>
      <c r="AH40" s="27" t="s">
        <v>623</v>
      </c>
    </row>
    <row r="41" spans="1:34" s="40" customFormat="1" ht="47.25" x14ac:dyDescent="0.25">
      <c r="A41" s="130"/>
      <c r="B41" s="130"/>
      <c r="C41" s="130"/>
      <c r="D41" s="130"/>
      <c r="E41" s="130"/>
      <c r="F41" s="130"/>
      <c r="G41" s="130"/>
      <c r="H41" s="130"/>
      <c r="I41" s="130"/>
      <c r="J41" s="143"/>
      <c r="K41" s="143"/>
      <c r="L41" s="130"/>
      <c r="M41" s="27" t="s">
        <v>169</v>
      </c>
      <c r="N41" s="27" t="s">
        <v>170</v>
      </c>
      <c r="O41" s="27" t="s">
        <v>43</v>
      </c>
      <c r="P41" s="42">
        <v>1076</v>
      </c>
      <c r="Q41" s="42">
        <v>1000</v>
      </c>
      <c r="R41" s="27">
        <v>0</v>
      </c>
      <c r="S41" s="27" t="s">
        <v>719</v>
      </c>
      <c r="T41" s="42">
        <v>1000</v>
      </c>
      <c r="U41" s="27"/>
      <c r="V41" s="27"/>
      <c r="W41" s="42">
        <v>1000</v>
      </c>
      <c r="X41" s="27"/>
      <c r="Y41" s="27"/>
      <c r="Z41" s="42">
        <v>1000</v>
      </c>
      <c r="AA41" s="27"/>
      <c r="AB41" s="27"/>
      <c r="AC41" s="42">
        <f t="shared" si="2"/>
        <v>4000</v>
      </c>
      <c r="AD41" s="27">
        <f t="shared" si="3"/>
        <v>0</v>
      </c>
      <c r="AE41" s="130"/>
      <c r="AF41" s="46"/>
      <c r="AG41" s="27"/>
      <c r="AH41" s="27"/>
    </row>
    <row r="42" spans="1:34" s="40" customFormat="1" ht="393.75" x14ac:dyDescent="0.25">
      <c r="A42" s="109" t="s">
        <v>32</v>
      </c>
      <c r="B42" s="109" t="s">
        <v>33</v>
      </c>
      <c r="C42" s="109" t="s">
        <v>720</v>
      </c>
      <c r="D42" s="109" t="s">
        <v>35</v>
      </c>
      <c r="E42" s="109" t="s">
        <v>174</v>
      </c>
      <c r="F42" s="109" t="s">
        <v>175</v>
      </c>
      <c r="G42" s="109" t="s">
        <v>176</v>
      </c>
      <c r="H42" s="109" t="s">
        <v>104</v>
      </c>
      <c r="I42" s="109" t="s">
        <v>105</v>
      </c>
      <c r="J42" s="109"/>
      <c r="K42" s="109"/>
      <c r="L42" s="109"/>
      <c r="M42" s="27" t="s">
        <v>177</v>
      </c>
      <c r="N42" s="27" t="s">
        <v>178</v>
      </c>
      <c r="O42" s="27" t="s">
        <v>43</v>
      </c>
      <c r="P42" s="27">
        <v>0</v>
      </c>
      <c r="Q42" s="27">
        <v>1</v>
      </c>
      <c r="R42" s="27">
        <v>0.13600000000000001</v>
      </c>
      <c r="S42" s="27" t="s">
        <v>721</v>
      </c>
      <c r="T42" s="27">
        <v>1</v>
      </c>
      <c r="U42" s="27"/>
      <c r="V42" s="27"/>
      <c r="W42" s="27">
        <v>1</v>
      </c>
      <c r="X42" s="27"/>
      <c r="Y42" s="27"/>
      <c r="Z42" s="27">
        <v>1</v>
      </c>
      <c r="AA42" s="27"/>
      <c r="AB42" s="27"/>
      <c r="AC42" s="27">
        <f t="shared" si="2"/>
        <v>4</v>
      </c>
      <c r="AD42" s="27">
        <f t="shared" si="3"/>
        <v>0.13600000000000001</v>
      </c>
      <c r="AE42" s="27" t="s">
        <v>146</v>
      </c>
      <c r="AF42" s="46"/>
      <c r="AG42" s="27"/>
      <c r="AH42" s="27"/>
    </row>
    <row r="43" spans="1:34" s="40" customFormat="1" ht="31.5" x14ac:dyDescent="0.25">
      <c r="A43" s="129" t="s">
        <v>32</v>
      </c>
      <c r="B43" s="129" t="s">
        <v>33</v>
      </c>
      <c r="C43" s="129" t="s">
        <v>720</v>
      </c>
      <c r="D43" s="129" t="s">
        <v>35</v>
      </c>
      <c r="E43" s="129" t="s">
        <v>174</v>
      </c>
      <c r="F43" s="129" t="s">
        <v>184</v>
      </c>
      <c r="G43" s="129" t="s">
        <v>185</v>
      </c>
      <c r="H43" s="129" t="s">
        <v>104</v>
      </c>
      <c r="I43" s="129" t="s">
        <v>105</v>
      </c>
      <c r="J43" s="129"/>
      <c r="K43" s="129"/>
      <c r="L43" s="129"/>
      <c r="M43" s="27" t="s">
        <v>186</v>
      </c>
      <c r="N43" s="27" t="s">
        <v>187</v>
      </c>
      <c r="O43" s="27" t="s">
        <v>43</v>
      </c>
      <c r="P43" s="27">
        <v>0</v>
      </c>
      <c r="Q43" s="27">
        <v>1</v>
      </c>
      <c r="R43" s="27">
        <v>0.24</v>
      </c>
      <c r="S43" s="27" t="s">
        <v>722</v>
      </c>
      <c r="T43" s="27">
        <v>3</v>
      </c>
      <c r="U43" s="27"/>
      <c r="V43" s="27"/>
      <c r="W43" s="27">
        <v>1</v>
      </c>
      <c r="X43" s="27"/>
      <c r="Y43" s="27"/>
      <c r="Z43" s="27">
        <v>1</v>
      </c>
      <c r="AA43" s="27"/>
      <c r="AB43" s="27"/>
      <c r="AC43" s="27">
        <f t="shared" si="2"/>
        <v>6</v>
      </c>
      <c r="AD43" s="27">
        <f t="shared" si="3"/>
        <v>0.24</v>
      </c>
      <c r="AE43" s="129" t="s">
        <v>146</v>
      </c>
      <c r="AF43" s="46"/>
      <c r="AG43" s="27"/>
      <c r="AH43" s="27"/>
    </row>
    <row r="44" spans="1:34" s="40" customFormat="1" ht="31.5" x14ac:dyDescent="0.25">
      <c r="A44" s="133"/>
      <c r="B44" s="133"/>
      <c r="C44" s="133"/>
      <c r="D44" s="133"/>
      <c r="E44" s="133"/>
      <c r="F44" s="133"/>
      <c r="G44" s="133"/>
      <c r="H44" s="133"/>
      <c r="I44" s="133"/>
      <c r="J44" s="133"/>
      <c r="K44" s="133"/>
      <c r="L44" s="133"/>
      <c r="M44" s="27" t="s">
        <v>186</v>
      </c>
      <c r="N44" s="27" t="s">
        <v>188</v>
      </c>
      <c r="O44" s="27" t="s">
        <v>43</v>
      </c>
      <c r="P44" s="27">
        <v>0</v>
      </c>
      <c r="Q44" s="27">
        <v>1</v>
      </c>
      <c r="R44" s="27">
        <v>0.27</v>
      </c>
      <c r="S44" s="27" t="s">
        <v>723</v>
      </c>
      <c r="T44" s="27">
        <v>3</v>
      </c>
      <c r="U44" s="27"/>
      <c r="V44" s="27"/>
      <c r="W44" s="27">
        <v>1</v>
      </c>
      <c r="X44" s="27"/>
      <c r="Y44" s="27"/>
      <c r="Z44" s="27">
        <v>1</v>
      </c>
      <c r="AA44" s="27"/>
      <c r="AB44" s="27"/>
      <c r="AC44" s="27">
        <f t="shared" si="2"/>
        <v>6</v>
      </c>
      <c r="AD44" s="27">
        <f t="shared" si="3"/>
        <v>0.27</v>
      </c>
      <c r="AE44" s="133"/>
      <c r="AF44" s="46"/>
      <c r="AG44" s="27"/>
      <c r="AH44" s="27"/>
    </row>
    <row r="45" spans="1:34" s="40" customFormat="1" ht="31.5" x14ac:dyDescent="0.25">
      <c r="A45" s="130"/>
      <c r="B45" s="130"/>
      <c r="C45" s="130"/>
      <c r="D45" s="130"/>
      <c r="E45" s="130"/>
      <c r="F45" s="130"/>
      <c r="G45" s="130"/>
      <c r="H45" s="130"/>
      <c r="I45" s="130"/>
      <c r="J45" s="130"/>
      <c r="K45" s="130"/>
      <c r="L45" s="130"/>
      <c r="M45" s="27" t="s">
        <v>189</v>
      </c>
      <c r="N45" s="27" t="s">
        <v>190</v>
      </c>
      <c r="O45" s="27" t="s">
        <v>43</v>
      </c>
      <c r="P45" s="27">
        <v>0</v>
      </c>
      <c r="Q45" s="27">
        <v>3</v>
      </c>
      <c r="R45" s="27">
        <v>0.46500000000000002</v>
      </c>
      <c r="S45" s="27" t="s">
        <v>724</v>
      </c>
      <c r="T45" s="27">
        <v>3</v>
      </c>
      <c r="U45" s="27"/>
      <c r="V45" s="27"/>
      <c r="W45" s="27">
        <v>3</v>
      </c>
      <c r="X45" s="27"/>
      <c r="Y45" s="27"/>
      <c r="Z45" s="27">
        <v>3</v>
      </c>
      <c r="AA45" s="27"/>
      <c r="AB45" s="27"/>
      <c r="AC45" s="27">
        <f t="shared" si="2"/>
        <v>12</v>
      </c>
      <c r="AD45" s="27">
        <f t="shared" si="3"/>
        <v>0.46500000000000002</v>
      </c>
      <c r="AE45" s="130"/>
      <c r="AF45" s="46"/>
      <c r="AG45" s="27"/>
      <c r="AH45" s="27"/>
    </row>
    <row r="46" spans="1:34" s="40" customFormat="1" ht="78.75" x14ac:dyDescent="0.25">
      <c r="A46" s="27" t="s">
        <v>32</v>
      </c>
      <c r="B46" s="27" t="s">
        <v>33</v>
      </c>
      <c r="C46" s="27" t="s">
        <v>34</v>
      </c>
      <c r="D46" s="27" t="s">
        <v>35</v>
      </c>
      <c r="E46" s="4" t="s">
        <v>36</v>
      </c>
      <c r="F46" s="27" t="s">
        <v>197</v>
      </c>
      <c r="G46" s="27" t="s">
        <v>198</v>
      </c>
      <c r="H46" s="27" t="s">
        <v>104</v>
      </c>
      <c r="I46" s="27" t="s">
        <v>105</v>
      </c>
      <c r="J46" s="21"/>
      <c r="K46" s="21"/>
      <c r="L46" s="27"/>
      <c r="M46" s="27" t="s">
        <v>199</v>
      </c>
      <c r="N46" s="27" t="s">
        <v>200</v>
      </c>
      <c r="O46" s="27" t="s">
        <v>86</v>
      </c>
      <c r="P46" s="28">
        <v>0</v>
      </c>
      <c r="Q46" s="28">
        <v>1</v>
      </c>
      <c r="R46" s="28">
        <v>0.1</v>
      </c>
      <c r="S46" s="27" t="s">
        <v>725</v>
      </c>
      <c r="T46" s="28">
        <v>0</v>
      </c>
      <c r="U46" s="27"/>
      <c r="V46" s="27"/>
      <c r="W46" s="28">
        <v>0</v>
      </c>
      <c r="X46" s="27"/>
      <c r="Y46" s="27"/>
      <c r="Z46" s="28">
        <v>0</v>
      </c>
      <c r="AA46" s="27"/>
      <c r="AB46" s="27"/>
      <c r="AC46" s="25">
        <f>+_xlfn.IFS(O46="Acumulado",Q46+T46+W46+Z46,O46="Capacidad",Q46,O46="Flujo",Q46,O46="Reducción",Q46,O46="Stock",Q46)</f>
        <v>1</v>
      </c>
      <c r="AD46" s="25">
        <f t="shared" si="3"/>
        <v>0.1</v>
      </c>
      <c r="AE46" s="27" t="s">
        <v>201</v>
      </c>
      <c r="AF46" s="46"/>
      <c r="AG46" s="27"/>
      <c r="AH46" s="27"/>
    </row>
    <row r="47" spans="1:34" s="40" customFormat="1" ht="78.75" x14ac:dyDescent="0.25">
      <c r="A47" s="27" t="s">
        <v>32</v>
      </c>
      <c r="B47" s="27" t="s">
        <v>33</v>
      </c>
      <c r="C47" s="27" t="s">
        <v>34</v>
      </c>
      <c r="D47" s="27" t="s">
        <v>35</v>
      </c>
      <c r="E47" s="4" t="s">
        <v>36</v>
      </c>
      <c r="F47" s="27" t="s">
        <v>202</v>
      </c>
      <c r="G47" s="27" t="s">
        <v>203</v>
      </c>
      <c r="H47" s="27" t="s">
        <v>104</v>
      </c>
      <c r="I47" s="27" t="s">
        <v>105</v>
      </c>
      <c r="J47" s="21"/>
      <c r="K47" s="21"/>
      <c r="L47" s="27"/>
      <c r="M47" s="27" t="s">
        <v>199</v>
      </c>
      <c r="N47" s="27" t="s">
        <v>200</v>
      </c>
      <c r="O47" s="27" t="s">
        <v>86</v>
      </c>
      <c r="P47" s="28">
        <v>0</v>
      </c>
      <c r="Q47" s="28">
        <v>1</v>
      </c>
      <c r="R47" s="28">
        <v>0.05</v>
      </c>
      <c r="S47" s="27" t="s">
        <v>726</v>
      </c>
      <c r="T47" s="28">
        <v>0</v>
      </c>
      <c r="U47" s="27"/>
      <c r="V47" s="27"/>
      <c r="W47" s="28">
        <v>0</v>
      </c>
      <c r="X47" s="27"/>
      <c r="Y47" s="27"/>
      <c r="Z47" s="28">
        <v>0</v>
      </c>
      <c r="AA47" s="27"/>
      <c r="AB47" s="27"/>
      <c r="AC47" s="25">
        <f>+_xlfn.IFS(O47="Acumulado",Q47+T47+W47+Z47,O47="Capacidad",Q47,O47="Flujo",Q47,O47="Reducción",Q47,O47="Stock",Q47)</f>
        <v>1</v>
      </c>
      <c r="AD47" s="25">
        <f t="shared" si="3"/>
        <v>0.05</v>
      </c>
      <c r="AE47" s="27" t="s">
        <v>201</v>
      </c>
      <c r="AF47" s="46"/>
      <c r="AG47" s="27"/>
      <c r="AH47" s="27"/>
    </row>
    <row r="48" spans="1:34" s="40" customFormat="1" ht="63" x14ac:dyDescent="0.25">
      <c r="A48" s="27" t="s">
        <v>32</v>
      </c>
      <c r="B48" s="27" t="s">
        <v>33</v>
      </c>
      <c r="C48" s="27" t="s">
        <v>34</v>
      </c>
      <c r="D48" s="27" t="s">
        <v>35</v>
      </c>
      <c r="E48" s="4" t="s">
        <v>212</v>
      </c>
      <c r="F48" s="27" t="s">
        <v>213</v>
      </c>
      <c r="G48" s="27" t="s">
        <v>214</v>
      </c>
      <c r="H48" s="27" t="s">
        <v>104</v>
      </c>
      <c r="I48" s="27" t="s">
        <v>105</v>
      </c>
      <c r="J48" s="21"/>
      <c r="K48" s="21"/>
      <c r="L48" s="27"/>
      <c r="M48" s="27" t="s">
        <v>727</v>
      </c>
      <c r="N48" s="27" t="s">
        <v>728</v>
      </c>
      <c r="O48" s="27" t="s">
        <v>79</v>
      </c>
      <c r="P48" s="34">
        <v>0.879</v>
      </c>
      <c r="Q48" s="34">
        <v>0.92259999999999998</v>
      </c>
      <c r="R48" s="34">
        <v>0.879</v>
      </c>
      <c r="S48" s="34" t="s">
        <v>729</v>
      </c>
      <c r="T48" s="34">
        <v>0.96809999999999996</v>
      </c>
      <c r="U48" s="27"/>
      <c r="V48" s="27"/>
      <c r="W48" s="34">
        <v>0.97340000000000004</v>
      </c>
      <c r="X48" s="27"/>
      <c r="Y48" s="27"/>
      <c r="Z48" s="34">
        <v>0.97340000000000004</v>
      </c>
      <c r="AA48" s="27"/>
      <c r="AB48" s="27"/>
      <c r="AC48" s="5">
        <f t="shared" si="2"/>
        <v>0.97340000000000004</v>
      </c>
      <c r="AD48" s="27">
        <f t="shared" si="3"/>
        <v>0.879</v>
      </c>
      <c r="AE48" s="27" t="s">
        <v>217</v>
      </c>
      <c r="AF48" s="46"/>
      <c r="AG48" s="27"/>
      <c r="AH48" s="27"/>
    </row>
    <row r="49" spans="1:34" s="40" customFormat="1" ht="157.5" x14ac:dyDescent="0.25">
      <c r="A49" s="27" t="s">
        <v>32</v>
      </c>
      <c r="B49" s="27" t="s">
        <v>33</v>
      </c>
      <c r="C49" s="27" t="s">
        <v>627</v>
      </c>
      <c r="D49" s="27" t="s">
        <v>218</v>
      </c>
      <c r="E49" s="4" t="s">
        <v>219</v>
      </c>
      <c r="F49" s="27" t="s">
        <v>220</v>
      </c>
      <c r="G49" s="27" t="s">
        <v>730</v>
      </c>
      <c r="H49" s="27" t="s">
        <v>104</v>
      </c>
      <c r="I49" s="27" t="s">
        <v>731</v>
      </c>
      <c r="J49" s="21">
        <v>44411</v>
      </c>
      <c r="K49" s="21">
        <v>356</v>
      </c>
      <c r="L49" s="27" t="s">
        <v>732</v>
      </c>
      <c r="M49" s="27" t="s">
        <v>733</v>
      </c>
      <c r="N49" s="27" t="s">
        <v>226</v>
      </c>
      <c r="O49" s="27" t="s">
        <v>86</v>
      </c>
      <c r="P49" s="27">
        <v>0</v>
      </c>
      <c r="Q49" s="27">
        <v>1</v>
      </c>
      <c r="R49" s="27">
        <v>0</v>
      </c>
      <c r="S49" s="27" t="s">
        <v>734</v>
      </c>
      <c r="T49" s="27">
        <v>0</v>
      </c>
      <c r="U49" s="27"/>
      <c r="V49" s="27"/>
      <c r="W49" s="27">
        <v>0</v>
      </c>
      <c r="X49" s="27"/>
      <c r="Y49" s="27"/>
      <c r="Z49" s="27">
        <v>0</v>
      </c>
      <c r="AA49" s="27"/>
      <c r="AB49" s="27"/>
      <c r="AC49" s="6">
        <f>+_xlfn.IFS(O49="Acumulado",Q49+T49+W49+Z49,O49="Capacidad",Q49,O49="Flujo",Q49,O49="Reducción",Q49,O49="Stock",Q49)</f>
        <v>1</v>
      </c>
      <c r="AD49" s="27">
        <f t="shared" si="3"/>
        <v>0</v>
      </c>
      <c r="AE49" s="27" t="s">
        <v>227</v>
      </c>
      <c r="AF49" s="38" t="s">
        <v>735</v>
      </c>
      <c r="AG49" s="27"/>
      <c r="AH49" s="27"/>
    </row>
    <row r="50" spans="1:34" s="40" customFormat="1" ht="77.45" customHeight="1" x14ac:dyDescent="0.25">
      <c r="A50" s="109" t="s">
        <v>32</v>
      </c>
      <c r="B50" s="109" t="s">
        <v>33</v>
      </c>
      <c r="C50" s="109" t="s">
        <v>627</v>
      </c>
      <c r="D50" s="109" t="s">
        <v>218</v>
      </c>
      <c r="E50" s="109" t="s">
        <v>228</v>
      </c>
      <c r="F50" s="109" t="s">
        <v>229</v>
      </c>
      <c r="G50" s="109" t="s">
        <v>230</v>
      </c>
      <c r="H50" s="109" t="s">
        <v>104</v>
      </c>
      <c r="I50" s="109" t="s">
        <v>731</v>
      </c>
      <c r="J50" s="110">
        <v>34052</v>
      </c>
      <c r="K50" s="110">
        <v>0</v>
      </c>
      <c r="L50" s="109" t="s">
        <v>736</v>
      </c>
      <c r="M50" s="27" t="s">
        <v>737</v>
      </c>
      <c r="N50" s="27" t="s">
        <v>738</v>
      </c>
      <c r="O50" s="27" t="s">
        <v>43</v>
      </c>
      <c r="P50" s="27">
        <v>0</v>
      </c>
      <c r="Q50" s="28">
        <v>0.28000000000000003</v>
      </c>
      <c r="R50" s="27">
        <v>0</v>
      </c>
      <c r="S50" s="27" t="s">
        <v>739</v>
      </c>
      <c r="T50" s="28">
        <v>0.28000000000000003</v>
      </c>
      <c r="U50" s="27"/>
      <c r="V50" s="27"/>
      <c r="W50" s="28">
        <v>0.28000000000000003</v>
      </c>
      <c r="X50" s="27"/>
      <c r="Y50" s="27"/>
      <c r="Z50" s="28">
        <v>0.16</v>
      </c>
      <c r="AA50" s="27"/>
      <c r="AB50" s="27"/>
      <c r="AC50" s="49">
        <f t="shared" si="2"/>
        <v>1</v>
      </c>
      <c r="AD50" s="27">
        <f t="shared" si="3"/>
        <v>0</v>
      </c>
      <c r="AE50" s="109" t="s">
        <v>227</v>
      </c>
      <c r="AF50" s="68" t="s">
        <v>739</v>
      </c>
      <c r="AG50" s="27"/>
      <c r="AH50" s="27" t="s">
        <v>740</v>
      </c>
    </row>
    <row r="51" spans="1:34" s="40" customFormat="1" ht="94.5" x14ac:dyDescent="0.25">
      <c r="A51" s="27" t="s">
        <v>32</v>
      </c>
      <c r="B51" s="27" t="s">
        <v>33</v>
      </c>
      <c r="C51" s="27" t="s">
        <v>741</v>
      </c>
      <c r="D51" s="27" t="s">
        <v>218</v>
      </c>
      <c r="E51" s="4" t="s">
        <v>246</v>
      </c>
      <c r="F51" s="27" t="s">
        <v>247</v>
      </c>
      <c r="G51" s="27" t="s">
        <v>742</v>
      </c>
      <c r="H51" s="27" t="s">
        <v>104</v>
      </c>
      <c r="I51" s="27" t="s">
        <v>92</v>
      </c>
      <c r="J51" s="21">
        <v>12815</v>
      </c>
      <c r="K51" s="21">
        <v>515</v>
      </c>
      <c r="L51" s="55" t="s">
        <v>250</v>
      </c>
      <c r="M51" s="27" t="s">
        <v>251</v>
      </c>
      <c r="N51" s="55" t="s">
        <v>252</v>
      </c>
      <c r="O51" s="27" t="s">
        <v>43</v>
      </c>
      <c r="P51" s="42">
        <v>0</v>
      </c>
      <c r="Q51" s="42">
        <v>6000</v>
      </c>
      <c r="R51" s="27">
        <v>0</v>
      </c>
      <c r="S51" s="27" t="s">
        <v>743</v>
      </c>
      <c r="T51" s="42">
        <v>7000</v>
      </c>
      <c r="U51" s="27"/>
      <c r="V51" s="27"/>
      <c r="W51" s="42">
        <v>8000</v>
      </c>
      <c r="X51" s="27"/>
      <c r="Y51" s="27"/>
      <c r="Z51" s="42">
        <v>9000</v>
      </c>
      <c r="AA51" s="27"/>
      <c r="AB51" s="27"/>
      <c r="AC51" s="42">
        <f t="shared" si="2"/>
        <v>30000</v>
      </c>
      <c r="AD51" s="27">
        <f t="shared" si="3"/>
        <v>0</v>
      </c>
      <c r="AE51" s="27" t="s">
        <v>253</v>
      </c>
      <c r="AF51" s="46"/>
      <c r="AG51" s="27"/>
      <c r="AH51" s="27"/>
    </row>
    <row r="52" spans="1:34" s="40" customFormat="1" ht="94.5" x14ac:dyDescent="0.25">
      <c r="A52" s="27" t="s">
        <v>32</v>
      </c>
      <c r="B52" s="27" t="s">
        <v>33</v>
      </c>
      <c r="C52" s="27" t="s">
        <v>744</v>
      </c>
      <c r="D52" s="27" t="s">
        <v>218</v>
      </c>
      <c r="E52" s="4" t="s">
        <v>255</v>
      </c>
      <c r="F52" s="27" t="s">
        <v>256</v>
      </c>
      <c r="G52" s="27" t="s">
        <v>257</v>
      </c>
      <c r="H52" s="27" t="s">
        <v>104</v>
      </c>
      <c r="I52" s="27" t="s">
        <v>258</v>
      </c>
      <c r="J52" s="21">
        <v>35204</v>
      </c>
      <c r="K52" s="21">
        <v>744</v>
      </c>
      <c r="L52" s="55" t="s">
        <v>259</v>
      </c>
      <c r="M52" s="55" t="s">
        <v>260</v>
      </c>
      <c r="N52" s="55" t="s">
        <v>745</v>
      </c>
      <c r="O52" s="27" t="s">
        <v>79</v>
      </c>
      <c r="P52" s="27">
        <v>35</v>
      </c>
      <c r="Q52" s="41">
        <v>37</v>
      </c>
      <c r="R52" s="27">
        <v>0</v>
      </c>
      <c r="S52" s="27" t="s">
        <v>746</v>
      </c>
      <c r="T52" s="27">
        <v>35</v>
      </c>
      <c r="U52" s="27"/>
      <c r="V52" s="27"/>
      <c r="W52" s="27">
        <v>35</v>
      </c>
      <c r="X52" s="27"/>
      <c r="Y52" s="27"/>
      <c r="Z52" s="27">
        <v>47</v>
      </c>
      <c r="AA52" s="27"/>
      <c r="AB52" s="27"/>
      <c r="AC52" s="27">
        <f t="shared" si="2"/>
        <v>47</v>
      </c>
      <c r="AD52" s="27">
        <f t="shared" si="3"/>
        <v>0</v>
      </c>
      <c r="AE52" s="27" t="s">
        <v>262</v>
      </c>
      <c r="AF52" s="46"/>
      <c r="AG52" s="46" t="s">
        <v>747</v>
      </c>
      <c r="AH52" s="27" t="s">
        <v>623</v>
      </c>
    </row>
    <row r="53" spans="1:34" s="40" customFormat="1" ht="94.5" x14ac:dyDescent="0.25">
      <c r="A53" s="27" t="s">
        <v>32</v>
      </c>
      <c r="B53" s="27" t="s">
        <v>33</v>
      </c>
      <c r="C53" s="27" t="s">
        <v>744</v>
      </c>
      <c r="D53" s="27" t="s">
        <v>218</v>
      </c>
      <c r="E53" s="4" t="s">
        <v>263</v>
      </c>
      <c r="F53" s="27" t="s">
        <v>264</v>
      </c>
      <c r="G53" s="27" t="s">
        <v>265</v>
      </c>
      <c r="H53" s="27" t="s">
        <v>104</v>
      </c>
      <c r="I53" s="27" t="s">
        <v>258</v>
      </c>
      <c r="J53" s="21">
        <v>290000</v>
      </c>
      <c r="K53" s="21">
        <v>20115</v>
      </c>
      <c r="L53" s="55" t="s">
        <v>266</v>
      </c>
      <c r="M53" s="27" t="s">
        <v>267</v>
      </c>
      <c r="N53" s="55" t="s">
        <v>268</v>
      </c>
      <c r="O53" s="27" t="s">
        <v>79</v>
      </c>
      <c r="P53" s="42">
        <v>5638</v>
      </c>
      <c r="Q53" s="42">
        <v>5638</v>
      </c>
      <c r="R53" s="42">
        <v>5638</v>
      </c>
      <c r="S53" s="42" t="s">
        <v>748</v>
      </c>
      <c r="T53" s="42">
        <v>4073</v>
      </c>
      <c r="U53" s="27"/>
      <c r="V53" s="27"/>
      <c r="W53" s="42">
        <v>4073</v>
      </c>
      <c r="X53" s="27"/>
      <c r="Y53" s="27"/>
      <c r="Z53" s="42">
        <v>4073</v>
      </c>
      <c r="AA53" s="27"/>
      <c r="AB53" s="27"/>
      <c r="AC53" s="42">
        <f t="shared" si="2"/>
        <v>4073</v>
      </c>
      <c r="AD53" s="42">
        <f t="shared" si="3"/>
        <v>5638</v>
      </c>
      <c r="AE53" s="27" t="s">
        <v>262</v>
      </c>
      <c r="AF53" s="46"/>
      <c r="AG53" s="27"/>
      <c r="AH53" s="27"/>
    </row>
    <row r="54" spans="1:34" s="40" customFormat="1" ht="94.5" x14ac:dyDescent="0.25">
      <c r="A54" s="27" t="s">
        <v>32</v>
      </c>
      <c r="B54" s="27" t="s">
        <v>33</v>
      </c>
      <c r="C54" s="27" t="s">
        <v>744</v>
      </c>
      <c r="D54" s="27" t="s">
        <v>218</v>
      </c>
      <c r="E54" s="4" t="s">
        <v>269</v>
      </c>
      <c r="F54" s="27" t="s">
        <v>270</v>
      </c>
      <c r="G54" s="27" t="s">
        <v>271</v>
      </c>
      <c r="H54" s="27" t="s">
        <v>104</v>
      </c>
      <c r="I54" s="27" t="s">
        <v>258</v>
      </c>
      <c r="J54" s="21">
        <v>44567</v>
      </c>
      <c r="K54" s="21">
        <v>66</v>
      </c>
      <c r="L54" s="55" t="s">
        <v>272</v>
      </c>
      <c r="M54" s="27" t="s">
        <v>273</v>
      </c>
      <c r="N54" s="55" t="s">
        <v>749</v>
      </c>
      <c r="O54" s="27" t="s">
        <v>79</v>
      </c>
      <c r="P54" s="42">
        <v>5803</v>
      </c>
      <c r="Q54" s="42">
        <v>30000</v>
      </c>
      <c r="R54" s="27">
        <v>0</v>
      </c>
      <c r="S54" s="27" t="s">
        <v>750</v>
      </c>
      <c r="T54" s="42">
        <v>200000</v>
      </c>
      <c r="U54" s="27"/>
      <c r="V54" s="27"/>
      <c r="W54" s="42">
        <v>400000</v>
      </c>
      <c r="X54" s="27"/>
      <c r="Y54" s="27"/>
      <c r="Z54" s="42">
        <v>600000</v>
      </c>
      <c r="AA54" s="27"/>
      <c r="AB54" s="27"/>
      <c r="AC54" s="42">
        <f t="shared" si="2"/>
        <v>600000</v>
      </c>
      <c r="AD54" s="27">
        <f t="shared" si="3"/>
        <v>0</v>
      </c>
      <c r="AE54" s="27" t="s">
        <v>262</v>
      </c>
      <c r="AF54" s="46"/>
      <c r="AG54" s="27"/>
      <c r="AH54" s="27"/>
    </row>
    <row r="55" spans="1:34" s="40" customFormat="1" ht="141.75" x14ac:dyDescent="0.25">
      <c r="A55" s="27" t="s">
        <v>32</v>
      </c>
      <c r="B55" s="27" t="s">
        <v>33</v>
      </c>
      <c r="C55" s="27" t="s">
        <v>34</v>
      </c>
      <c r="D55" s="27" t="s">
        <v>218</v>
      </c>
      <c r="E55" s="4" t="s">
        <v>212</v>
      </c>
      <c r="F55" s="27" t="s">
        <v>275</v>
      </c>
      <c r="G55" s="27" t="s">
        <v>276</v>
      </c>
      <c r="H55" s="27" t="s">
        <v>104</v>
      </c>
      <c r="I55" s="27" t="s">
        <v>92</v>
      </c>
      <c r="J55" s="21">
        <v>4110</v>
      </c>
      <c r="K55" s="21">
        <v>0</v>
      </c>
      <c r="L55" s="27" t="s">
        <v>277</v>
      </c>
      <c r="M55" s="55" t="s">
        <v>278</v>
      </c>
      <c r="N55" s="54" t="s">
        <v>279</v>
      </c>
      <c r="O55" s="27" t="s">
        <v>43</v>
      </c>
      <c r="P55" s="27">
        <v>17</v>
      </c>
      <c r="Q55" s="27">
        <v>17</v>
      </c>
      <c r="R55" s="27">
        <v>0</v>
      </c>
      <c r="S55" s="27" t="s">
        <v>751</v>
      </c>
      <c r="T55" s="27">
        <v>23</v>
      </c>
      <c r="U55" s="27"/>
      <c r="V55" s="27"/>
      <c r="W55" s="27">
        <v>24</v>
      </c>
      <c r="X55" s="27"/>
      <c r="Y55" s="27"/>
      <c r="Z55" s="27">
        <v>26</v>
      </c>
      <c r="AA55" s="27"/>
      <c r="AB55" s="27"/>
      <c r="AC55" s="27">
        <f t="shared" si="2"/>
        <v>90</v>
      </c>
      <c r="AD55" s="27">
        <f t="shared" si="3"/>
        <v>0</v>
      </c>
      <c r="AE55" s="27" t="s">
        <v>95</v>
      </c>
      <c r="AF55" s="46"/>
      <c r="AG55" s="27"/>
      <c r="AH55" s="27"/>
    </row>
    <row r="56" spans="1:34" s="40" customFormat="1" ht="78.75" x14ac:dyDescent="0.25">
      <c r="A56" s="27" t="s">
        <v>32</v>
      </c>
      <c r="B56" s="27" t="s">
        <v>33</v>
      </c>
      <c r="C56" s="27"/>
      <c r="D56" s="27" t="s">
        <v>218</v>
      </c>
      <c r="E56" s="4" t="s">
        <v>212</v>
      </c>
      <c r="F56" s="27" t="s">
        <v>280</v>
      </c>
      <c r="G56" s="27" t="s">
        <v>281</v>
      </c>
      <c r="H56" s="27" t="s">
        <v>104</v>
      </c>
      <c r="I56" s="27" t="s">
        <v>105</v>
      </c>
      <c r="J56" s="21"/>
      <c r="K56" s="21"/>
      <c r="L56" s="27"/>
      <c r="M56" s="27" t="s">
        <v>282</v>
      </c>
      <c r="N56" s="27" t="s">
        <v>283</v>
      </c>
      <c r="O56" s="27" t="s">
        <v>86</v>
      </c>
      <c r="P56" s="28">
        <v>0</v>
      </c>
      <c r="Q56" s="28">
        <v>1</v>
      </c>
      <c r="R56" s="28">
        <v>0.1</v>
      </c>
      <c r="S56" s="27" t="s">
        <v>752</v>
      </c>
      <c r="T56" s="28">
        <v>0</v>
      </c>
      <c r="U56" s="27"/>
      <c r="V56" s="27"/>
      <c r="W56" s="28">
        <v>0</v>
      </c>
      <c r="X56" s="27"/>
      <c r="Y56" s="27"/>
      <c r="Z56" s="28">
        <v>0</v>
      </c>
      <c r="AA56" s="27"/>
      <c r="AB56" s="27"/>
      <c r="AC56" s="25">
        <f>+_xlfn.IFS(O56="Acumulado",Q56+T56+W56+Z56,O56="Capacidad",Q56,O56="Flujo",Q56,O56="Reducción",Q56,O56="Stock",Q56)</f>
        <v>1</v>
      </c>
      <c r="AD56" s="25">
        <f t="shared" si="3"/>
        <v>0.1</v>
      </c>
      <c r="AE56" s="27" t="s">
        <v>201</v>
      </c>
      <c r="AF56" s="46"/>
      <c r="AG56" s="27"/>
      <c r="AH56" s="27"/>
    </row>
    <row r="57" spans="1:34" s="40" customFormat="1" ht="47.25" x14ac:dyDescent="0.25">
      <c r="A57" s="129" t="s">
        <v>32</v>
      </c>
      <c r="B57" s="129" t="s">
        <v>130</v>
      </c>
      <c r="C57" s="129" t="s">
        <v>741</v>
      </c>
      <c r="D57" s="129" t="s">
        <v>285</v>
      </c>
      <c r="E57" s="129" t="s">
        <v>286</v>
      </c>
      <c r="F57" s="129" t="s">
        <v>92</v>
      </c>
      <c r="G57" s="129" t="s">
        <v>287</v>
      </c>
      <c r="H57" s="129" t="s">
        <v>104</v>
      </c>
      <c r="I57" s="129" t="s">
        <v>92</v>
      </c>
      <c r="J57" s="131">
        <v>14328</v>
      </c>
      <c r="K57" s="131">
        <v>256</v>
      </c>
      <c r="L57" s="138" t="s">
        <v>250</v>
      </c>
      <c r="M57" s="27" t="s">
        <v>289</v>
      </c>
      <c r="N57" s="55" t="s">
        <v>290</v>
      </c>
      <c r="O57" s="27" t="s">
        <v>43</v>
      </c>
      <c r="P57" s="42">
        <v>9674719</v>
      </c>
      <c r="Q57" s="42">
        <v>800000</v>
      </c>
      <c r="R57" s="27">
        <v>0</v>
      </c>
      <c r="S57" s="27" t="s">
        <v>753</v>
      </c>
      <c r="T57" s="42">
        <v>1000000</v>
      </c>
      <c r="U57" s="27"/>
      <c r="V57" s="27"/>
      <c r="W57" s="42">
        <v>850000</v>
      </c>
      <c r="X57" s="27"/>
      <c r="Y57" s="27"/>
      <c r="Z57" s="42">
        <v>1050000</v>
      </c>
      <c r="AA57" s="27"/>
      <c r="AB57" s="27"/>
      <c r="AC57" s="42">
        <f t="shared" si="2"/>
        <v>3700000</v>
      </c>
      <c r="AD57" s="27">
        <f t="shared" si="3"/>
        <v>0</v>
      </c>
      <c r="AE57" s="129" t="s">
        <v>253</v>
      </c>
      <c r="AF57" s="48"/>
      <c r="AG57" s="27"/>
      <c r="AH57" s="27"/>
    </row>
    <row r="58" spans="1:34" s="40" customFormat="1" ht="31.5" x14ac:dyDescent="0.25">
      <c r="A58" s="133"/>
      <c r="B58" s="133"/>
      <c r="C58" s="133"/>
      <c r="D58" s="133"/>
      <c r="E58" s="133"/>
      <c r="F58" s="133"/>
      <c r="G58" s="133"/>
      <c r="H58" s="133"/>
      <c r="I58" s="133"/>
      <c r="J58" s="134"/>
      <c r="K58" s="134"/>
      <c r="L58" s="139"/>
      <c r="M58" s="27" t="s">
        <v>291</v>
      </c>
      <c r="N58" s="55" t="s">
        <v>292</v>
      </c>
      <c r="O58" s="27" t="s">
        <v>43</v>
      </c>
      <c r="P58" s="42">
        <v>0</v>
      </c>
      <c r="Q58" s="42">
        <v>90000</v>
      </c>
      <c r="R58" s="27">
        <v>0</v>
      </c>
      <c r="S58" s="27" t="s">
        <v>754</v>
      </c>
      <c r="T58" s="42">
        <v>120000</v>
      </c>
      <c r="U58" s="27"/>
      <c r="V58" s="27"/>
      <c r="W58" s="42">
        <v>140000</v>
      </c>
      <c r="X58" s="27"/>
      <c r="Y58" s="27"/>
      <c r="Z58" s="42">
        <v>150000</v>
      </c>
      <c r="AA58" s="27"/>
      <c r="AB58" s="27"/>
      <c r="AC58" s="42">
        <f t="shared" si="2"/>
        <v>500000</v>
      </c>
      <c r="AD58" s="27">
        <f t="shared" si="3"/>
        <v>0</v>
      </c>
      <c r="AE58" s="133"/>
      <c r="AF58" s="46"/>
      <c r="AG58" s="27"/>
      <c r="AH58" s="27"/>
    </row>
    <row r="59" spans="1:34" s="40" customFormat="1" ht="47.25" x14ac:dyDescent="0.25">
      <c r="A59" s="130"/>
      <c r="B59" s="130"/>
      <c r="C59" s="130"/>
      <c r="D59" s="130"/>
      <c r="E59" s="130"/>
      <c r="F59" s="130"/>
      <c r="G59" s="130"/>
      <c r="H59" s="130"/>
      <c r="I59" s="130"/>
      <c r="J59" s="132"/>
      <c r="K59" s="132"/>
      <c r="L59" s="140"/>
      <c r="M59" s="27" t="s">
        <v>295</v>
      </c>
      <c r="N59" s="55" t="s">
        <v>296</v>
      </c>
      <c r="O59" s="27" t="s">
        <v>79</v>
      </c>
      <c r="P59" s="42">
        <v>122278</v>
      </c>
      <c r="Q59" s="42">
        <v>150000</v>
      </c>
      <c r="R59" s="27">
        <v>0</v>
      </c>
      <c r="S59" s="27" t="s">
        <v>755</v>
      </c>
      <c r="T59" s="42">
        <v>200000</v>
      </c>
      <c r="U59" s="27"/>
      <c r="V59" s="27"/>
      <c r="W59" s="42">
        <v>250000</v>
      </c>
      <c r="X59" s="27"/>
      <c r="Y59" s="27"/>
      <c r="Z59" s="42">
        <v>360000</v>
      </c>
      <c r="AA59" s="27"/>
      <c r="AB59" s="27"/>
      <c r="AC59" s="42">
        <f t="shared" si="2"/>
        <v>360000</v>
      </c>
      <c r="AD59" s="27">
        <f t="shared" si="3"/>
        <v>0</v>
      </c>
      <c r="AE59" s="130"/>
      <c r="AF59" s="46"/>
      <c r="AG59" s="27"/>
      <c r="AH59" s="27"/>
    </row>
    <row r="60" spans="1:34" s="40" customFormat="1" ht="252" x14ac:dyDescent="0.25">
      <c r="A60" s="27" t="s">
        <v>32</v>
      </c>
      <c r="B60" s="27" t="s">
        <v>33</v>
      </c>
      <c r="C60" s="27" t="s">
        <v>34</v>
      </c>
      <c r="D60" s="27" t="s">
        <v>285</v>
      </c>
      <c r="E60" s="4" t="s">
        <v>297</v>
      </c>
      <c r="F60" s="27" t="s">
        <v>298</v>
      </c>
      <c r="G60" s="27" t="s">
        <v>299</v>
      </c>
      <c r="H60" s="27" t="s">
        <v>104</v>
      </c>
      <c r="I60" s="27" t="s">
        <v>92</v>
      </c>
      <c r="J60" s="21">
        <v>3969</v>
      </c>
      <c r="K60" s="21">
        <v>0</v>
      </c>
      <c r="L60" s="27" t="s">
        <v>756</v>
      </c>
      <c r="M60" s="27" t="s">
        <v>302</v>
      </c>
      <c r="N60" s="27" t="s">
        <v>303</v>
      </c>
      <c r="O60" s="27" t="s">
        <v>43</v>
      </c>
      <c r="P60" s="27">
        <v>5</v>
      </c>
      <c r="Q60" s="27">
        <v>6</v>
      </c>
      <c r="R60" s="27">
        <v>0</v>
      </c>
      <c r="S60" s="27" t="s">
        <v>757</v>
      </c>
      <c r="T60" s="27">
        <v>7</v>
      </c>
      <c r="U60" s="27"/>
      <c r="V60" s="27"/>
      <c r="W60" s="27">
        <v>8</v>
      </c>
      <c r="X60" s="27"/>
      <c r="Y60" s="27"/>
      <c r="Z60" s="27">
        <v>9</v>
      </c>
      <c r="AA60" s="27"/>
      <c r="AB60" s="27"/>
      <c r="AC60" s="27">
        <f t="shared" si="2"/>
        <v>30</v>
      </c>
      <c r="AD60" s="27">
        <f t="shared" si="3"/>
        <v>0</v>
      </c>
      <c r="AE60" s="27" t="s">
        <v>95</v>
      </c>
      <c r="AF60" s="46"/>
      <c r="AG60" s="27"/>
      <c r="AH60" s="27"/>
    </row>
    <row r="61" spans="1:34" s="40" customFormat="1" ht="94.5" x14ac:dyDescent="0.25">
      <c r="A61" s="27" t="s">
        <v>32</v>
      </c>
      <c r="B61" s="27" t="s">
        <v>33</v>
      </c>
      <c r="C61" s="27" t="s">
        <v>34</v>
      </c>
      <c r="D61" s="27" t="s">
        <v>285</v>
      </c>
      <c r="E61" s="4" t="s">
        <v>297</v>
      </c>
      <c r="F61" s="27" t="s">
        <v>758</v>
      </c>
      <c r="G61" s="27" t="s">
        <v>306</v>
      </c>
      <c r="H61" s="27" t="s">
        <v>104</v>
      </c>
      <c r="I61" s="27" t="s">
        <v>92</v>
      </c>
      <c r="J61" s="21">
        <v>4419</v>
      </c>
      <c r="K61" s="21">
        <v>0</v>
      </c>
      <c r="L61" s="27" t="s">
        <v>308</v>
      </c>
      <c r="M61" s="27" t="s">
        <v>309</v>
      </c>
      <c r="N61" s="27" t="s">
        <v>310</v>
      </c>
      <c r="O61" s="27" t="s">
        <v>43</v>
      </c>
      <c r="P61" s="42">
        <v>60000</v>
      </c>
      <c r="Q61" s="42">
        <v>100000</v>
      </c>
      <c r="R61" s="27">
        <v>0</v>
      </c>
      <c r="S61" s="27" t="s">
        <v>759</v>
      </c>
      <c r="T61" s="42">
        <v>100000</v>
      </c>
      <c r="U61" s="27"/>
      <c r="V61" s="27"/>
      <c r="W61" s="42">
        <v>100000</v>
      </c>
      <c r="X61" s="27"/>
      <c r="Y61" s="27"/>
      <c r="Z61" s="42">
        <v>100000</v>
      </c>
      <c r="AA61" s="27"/>
      <c r="AB61" s="27"/>
      <c r="AC61" s="42">
        <f t="shared" si="2"/>
        <v>400000</v>
      </c>
      <c r="AD61" s="27">
        <f t="shared" si="3"/>
        <v>0</v>
      </c>
      <c r="AE61" s="27" t="s">
        <v>95</v>
      </c>
      <c r="AF61" s="51"/>
      <c r="AG61" s="27"/>
      <c r="AH61" s="27"/>
    </row>
    <row r="62" spans="1:34" s="40" customFormat="1" ht="252" x14ac:dyDescent="0.25">
      <c r="A62" s="27" t="s">
        <v>32</v>
      </c>
      <c r="B62" s="27" t="s">
        <v>101</v>
      </c>
      <c r="C62" s="27" t="s">
        <v>311</v>
      </c>
      <c r="D62" s="27" t="s">
        <v>285</v>
      </c>
      <c r="E62" s="4" t="s">
        <v>312</v>
      </c>
      <c r="F62" s="27" t="s">
        <v>760</v>
      </c>
      <c r="G62" s="27" t="s">
        <v>314</v>
      </c>
      <c r="H62" s="27" t="s">
        <v>104</v>
      </c>
      <c r="I62" s="27" t="s">
        <v>105</v>
      </c>
      <c r="J62" s="21"/>
      <c r="K62" s="21"/>
      <c r="L62" s="27"/>
      <c r="M62" s="27" t="s">
        <v>315</v>
      </c>
      <c r="N62" s="27" t="s">
        <v>316</v>
      </c>
      <c r="O62" s="27" t="s">
        <v>43</v>
      </c>
      <c r="P62" s="27">
        <v>0</v>
      </c>
      <c r="Q62" s="27">
        <v>1</v>
      </c>
      <c r="R62" s="27">
        <v>0.125</v>
      </c>
      <c r="S62" s="27" t="s">
        <v>761</v>
      </c>
      <c r="T62" s="27">
        <v>1</v>
      </c>
      <c r="U62" s="27"/>
      <c r="V62" s="27"/>
      <c r="W62" s="27">
        <v>1</v>
      </c>
      <c r="X62" s="27"/>
      <c r="Y62" s="27"/>
      <c r="Z62" s="27">
        <v>1</v>
      </c>
      <c r="AA62" s="27"/>
      <c r="AB62" s="27"/>
      <c r="AC62" s="27">
        <f t="shared" si="2"/>
        <v>4</v>
      </c>
      <c r="AD62" s="27">
        <f t="shared" si="3"/>
        <v>0.125</v>
      </c>
      <c r="AE62" s="27" t="s">
        <v>146</v>
      </c>
      <c r="AF62" s="46"/>
      <c r="AG62" s="27"/>
      <c r="AH62" s="27"/>
    </row>
    <row r="63" spans="1:34" s="40" customFormat="1" ht="30.95" customHeight="1" x14ac:dyDescent="0.25">
      <c r="A63" s="129" t="s">
        <v>32</v>
      </c>
      <c r="B63" s="129" t="s">
        <v>101</v>
      </c>
      <c r="C63" s="129" t="s">
        <v>34</v>
      </c>
      <c r="D63" s="129" t="s">
        <v>331</v>
      </c>
      <c r="E63" s="129" t="s">
        <v>332</v>
      </c>
      <c r="F63" s="129" t="s">
        <v>762</v>
      </c>
      <c r="G63" s="129" t="s">
        <v>334</v>
      </c>
      <c r="H63" s="129" t="s">
        <v>104</v>
      </c>
      <c r="I63" s="135" t="s">
        <v>336</v>
      </c>
      <c r="J63" s="131">
        <v>70089</v>
      </c>
      <c r="K63" s="131">
        <v>1265</v>
      </c>
      <c r="L63" s="129" t="s">
        <v>337</v>
      </c>
      <c r="M63" s="55" t="s">
        <v>338</v>
      </c>
      <c r="N63" s="43" t="s">
        <v>339</v>
      </c>
      <c r="O63" s="27" t="s">
        <v>43</v>
      </c>
      <c r="P63" s="42">
        <v>0</v>
      </c>
      <c r="Q63" s="42">
        <v>500000</v>
      </c>
      <c r="R63" s="44">
        <v>0</v>
      </c>
      <c r="S63" s="37" t="s">
        <v>763</v>
      </c>
      <c r="T63" s="42">
        <v>1000000</v>
      </c>
      <c r="U63" s="27"/>
      <c r="V63" s="27"/>
      <c r="W63" s="42">
        <v>1000000</v>
      </c>
      <c r="X63" s="27"/>
      <c r="Y63" s="27"/>
      <c r="Z63" s="42">
        <v>1000000</v>
      </c>
      <c r="AA63" s="27"/>
      <c r="AB63" s="27"/>
      <c r="AC63" s="42">
        <f t="shared" si="2"/>
        <v>3500000</v>
      </c>
      <c r="AD63" s="27">
        <f t="shared" si="3"/>
        <v>0</v>
      </c>
      <c r="AE63" s="129" t="s">
        <v>340</v>
      </c>
      <c r="AF63" s="46"/>
      <c r="AG63" s="27"/>
      <c r="AH63" s="27"/>
    </row>
    <row r="64" spans="1:34" s="40" customFormat="1" ht="28.5" customHeight="1" x14ac:dyDescent="0.25">
      <c r="A64" s="133"/>
      <c r="B64" s="133"/>
      <c r="C64" s="133"/>
      <c r="D64" s="133"/>
      <c r="E64" s="133"/>
      <c r="F64" s="133"/>
      <c r="G64" s="133"/>
      <c r="H64" s="133"/>
      <c r="I64" s="136"/>
      <c r="J64" s="134"/>
      <c r="K64" s="134"/>
      <c r="L64" s="133"/>
      <c r="M64" s="55" t="s">
        <v>341</v>
      </c>
      <c r="N64" s="43" t="s">
        <v>342</v>
      </c>
      <c r="O64" s="27" t="s">
        <v>43</v>
      </c>
      <c r="P64" s="27">
        <v>0</v>
      </c>
      <c r="Q64" s="27">
        <v>7</v>
      </c>
      <c r="R64" s="44">
        <v>0</v>
      </c>
      <c r="S64" s="37" t="s">
        <v>763</v>
      </c>
      <c r="T64" s="27">
        <v>10</v>
      </c>
      <c r="U64" s="27"/>
      <c r="V64" s="27"/>
      <c r="W64" s="27">
        <v>10</v>
      </c>
      <c r="X64" s="27"/>
      <c r="Y64" s="27"/>
      <c r="Z64" s="27">
        <v>7</v>
      </c>
      <c r="AA64" s="27"/>
      <c r="AB64" s="27"/>
      <c r="AC64" s="27">
        <f t="shared" si="2"/>
        <v>34</v>
      </c>
      <c r="AD64" s="27">
        <f t="shared" si="3"/>
        <v>0</v>
      </c>
      <c r="AE64" s="133"/>
      <c r="AF64" s="46"/>
      <c r="AG64" s="27"/>
      <c r="AH64" s="27"/>
    </row>
    <row r="65" spans="1:34" s="40" customFormat="1" ht="39" customHeight="1" x14ac:dyDescent="0.25">
      <c r="A65" s="133"/>
      <c r="B65" s="133"/>
      <c r="C65" s="133"/>
      <c r="D65" s="133"/>
      <c r="E65" s="133"/>
      <c r="F65" s="133"/>
      <c r="G65" s="133"/>
      <c r="H65" s="133"/>
      <c r="I65" s="136"/>
      <c r="J65" s="134"/>
      <c r="K65" s="134"/>
      <c r="L65" s="133"/>
      <c r="M65" s="55" t="s">
        <v>343</v>
      </c>
      <c r="N65" s="43" t="s">
        <v>344</v>
      </c>
      <c r="O65" s="27" t="s">
        <v>79</v>
      </c>
      <c r="P65" s="28">
        <v>0.18</v>
      </c>
      <c r="Q65" s="28">
        <v>0.21</v>
      </c>
      <c r="R65" s="18">
        <v>0</v>
      </c>
      <c r="S65" s="36" t="s">
        <v>764</v>
      </c>
      <c r="T65" s="28">
        <v>0.24</v>
      </c>
      <c r="U65" s="27"/>
      <c r="V65" s="27"/>
      <c r="W65" s="28">
        <v>0.27</v>
      </c>
      <c r="X65" s="27"/>
      <c r="Y65" s="27"/>
      <c r="Z65" s="28">
        <v>0.3</v>
      </c>
      <c r="AA65" s="27"/>
      <c r="AB65" s="27"/>
      <c r="AC65" s="25">
        <f t="shared" si="2"/>
        <v>0.3</v>
      </c>
      <c r="AD65" s="27">
        <f t="shared" si="3"/>
        <v>0</v>
      </c>
      <c r="AE65" s="133"/>
      <c r="AF65" s="46"/>
      <c r="AG65" s="27"/>
      <c r="AH65" s="27"/>
    </row>
    <row r="66" spans="1:34" s="40" customFormat="1" ht="32.1" customHeight="1" x14ac:dyDescent="0.25">
      <c r="A66" s="133"/>
      <c r="B66" s="133"/>
      <c r="C66" s="133"/>
      <c r="D66" s="133"/>
      <c r="E66" s="133"/>
      <c r="F66" s="133"/>
      <c r="G66" s="133"/>
      <c r="H66" s="133"/>
      <c r="I66" s="136"/>
      <c r="J66" s="134"/>
      <c r="K66" s="134"/>
      <c r="L66" s="133"/>
      <c r="M66" s="55" t="s">
        <v>345</v>
      </c>
      <c r="N66" s="43" t="s">
        <v>346</v>
      </c>
      <c r="O66" s="27" t="s">
        <v>79</v>
      </c>
      <c r="P66" s="28">
        <v>0.11</v>
      </c>
      <c r="Q66" s="28">
        <v>0.25</v>
      </c>
      <c r="R66" s="18">
        <v>0</v>
      </c>
      <c r="S66" s="36" t="s">
        <v>765</v>
      </c>
      <c r="T66" s="28">
        <v>0.5</v>
      </c>
      <c r="U66" s="27"/>
      <c r="V66" s="27"/>
      <c r="W66" s="28">
        <v>0.75</v>
      </c>
      <c r="X66" s="27"/>
      <c r="Y66" s="27"/>
      <c r="Z66" s="28">
        <v>0.9</v>
      </c>
      <c r="AA66" s="27"/>
      <c r="AB66" s="27"/>
      <c r="AC66" s="25">
        <f t="shared" si="2"/>
        <v>0.9</v>
      </c>
      <c r="AD66" s="27">
        <f t="shared" si="3"/>
        <v>0</v>
      </c>
      <c r="AE66" s="133"/>
      <c r="AF66" s="46"/>
      <c r="AG66" s="27"/>
      <c r="AH66" s="27"/>
    </row>
    <row r="67" spans="1:34" s="40" customFormat="1" ht="41.45" customHeight="1" x14ac:dyDescent="0.25">
      <c r="A67" s="133"/>
      <c r="B67" s="133"/>
      <c r="C67" s="133"/>
      <c r="D67" s="133"/>
      <c r="E67" s="133"/>
      <c r="F67" s="133"/>
      <c r="G67" s="133"/>
      <c r="H67" s="133"/>
      <c r="I67" s="136"/>
      <c r="J67" s="134"/>
      <c r="K67" s="134"/>
      <c r="L67" s="133"/>
      <c r="M67" s="55" t="s">
        <v>347</v>
      </c>
      <c r="N67" s="43" t="s">
        <v>348</v>
      </c>
      <c r="O67" s="27" t="s">
        <v>43</v>
      </c>
      <c r="P67" s="27">
        <v>20</v>
      </c>
      <c r="Q67" s="27">
        <v>1</v>
      </c>
      <c r="R67" s="18">
        <v>0</v>
      </c>
      <c r="S67" s="35" t="s">
        <v>766</v>
      </c>
      <c r="T67" s="27">
        <v>2</v>
      </c>
      <c r="U67" s="27"/>
      <c r="V67" s="27"/>
      <c r="W67" s="27">
        <v>2</v>
      </c>
      <c r="X67" s="27"/>
      <c r="Y67" s="27"/>
      <c r="Z67" s="27">
        <v>1</v>
      </c>
      <c r="AA67" s="27"/>
      <c r="AB67" s="27"/>
      <c r="AC67" s="27">
        <f t="shared" si="2"/>
        <v>6</v>
      </c>
      <c r="AD67" s="27">
        <f t="shared" si="3"/>
        <v>0</v>
      </c>
      <c r="AE67" s="133"/>
      <c r="AF67" s="48"/>
      <c r="AG67" s="27"/>
      <c r="AH67" s="27"/>
    </row>
    <row r="68" spans="1:34" s="40" customFormat="1" ht="29.1" customHeight="1" x14ac:dyDescent="0.25">
      <c r="A68" s="133"/>
      <c r="B68" s="133"/>
      <c r="C68" s="133"/>
      <c r="D68" s="133"/>
      <c r="E68" s="133"/>
      <c r="F68" s="133"/>
      <c r="G68" s="133"/>
      <c r="H68" s="133"/>
      <c r="I68" s="136"/>
      <c r="J68" s="134"/>
      <c r="K68" s="134"/>
      <c r="L68" s="133"/>
      <c r="M68" s="55" t="s">
        <v>349</v>
      </c>
      <c r="N68" s="43" t="s">
        <v>350</v>
      </c>
      <c r="O68" s="27" t="s">
        <v>79</v>
      </c>
      <c r="P68" s="28">
        <v>0.09</v>
      </c>
      <c r="Q68" s="28">
        <v>0.15</v>
      </c>
      <c r="R68" s="18">
        <v>0</v>
      </c>
      <c r="S68" s="36" t="s">
        <v>767</v>
      </c>
      <c r="T68" s="28">
        <v>0.25</v>
      </c>
      <c r="U68" s="27"/>
      <c r="V68" s="27"/>
      <c r="W68" s="28">
        <v>0.4</v>
      </c>
      <c r="X68" s="27"/>
      <c r="Y68" s="27"/>
      <c r="Z68" s="28">
        <v>0.5</v>
      </c>
      <c r="AA68" s="27"/>
      <c r="AB68" s="27"/>
      <c r="AC68" s="25">
        <f t="shared" si="2"/>
        <v>0.5</v>
      </c>
      <c r="AD68" s="27">
        <f t="shared" si="3"/>
        <v>0</v>
      </c>
      <c r="AE68" s="133"/>
      <c r="AF68" s="46"/>
      <c r="AG68" s="27"/>
      <c r="AH68" s="27"/>
    </row>
    <row r="69" spans="1:34" s="40" customFormat="1" ht="35.450000000000003" customHeight="1" x14ac:dyDescent="0.25">
      <c r="A69" s="133"/>
      <c r="B69" s="133"/>
      <c r="C69" s="133"/>
      <c r="D69" s="133"/>
      <c r="E69" s="133"/>
      <c r="F69" s="133"/>
      <c r="G69" s="133"/>
      <c r="H69" s="133"/>
      <c r="I69" s="136"/>
      <c r="J69" s="134"/>
      <c r="K69" s="134"/>
      <c r="L69" s="133"/>
      <c r="M69" s="55" t="s">
        <v>349</v>
      </c>
      <c r="N69" s="43" t="s">
        <v>768</v>
      </c>
      <c r="O69" s="27" t="s">
        <v>79</v>
      </c>
      <c r="P69" s="28">
        <v>0.01</v>
      </c>
      <c r="Q69" s="28">
        <v>0.2</v>
      </c>
      <c r="R69" s="18">
        <v>0</v>
      </c>
      <c r="S69" s="36" t="s">
        <v>769</v>
      </c>
      <c r="T69" s="28">
        <v>0.45</v>
      </c>
      <c r="U69" s="27"/>
      <c r="V69" s="27"/>
      <c r="W69" s="28">
        <v>0.6</v>
      </c>
      <c r="X69" s="27"/>
      <c r="Y69" s="27"/>
      <c r="Z69" s="28">
        <v>0.75</v>
      </c>
      <c r="AA69" s="27"/>
      <c r="AB69" s="27"/>
      <c r="AC69" s="25">
        <f t="shared" si="2"/>
        <v>0.75</v>
      </c>
      <c r="AD69" s="27">
        <f t="shared" si="3"/>
        <v>0</v>
      </c>
      <c r="AE69" s="133"/>
      <c r="AF69" s="46"/>
      <c r="AG69" s="27"/>
      <c r="AH69" s="27"/>
    </row>
    <row r="70" spans="1:34" s="40" customFormat="1" ht="35.450000000000003" customHeight="1" x14ac:dyDescent="0.25">
      <c r="A70" s="133"/>
      <c r="B70" s="133"/>
      <c r="C70" s="133"/>
      <c r="D70" s="133"/>
      <c r="E70" s="133"/>
      <c r="F70" s="133"/>
      <c r="G70" s="133"/>
      <c r="H70" s="133"/>
      <c r="I70" s="136"/>
      <c r="J70" s="134"/>
      <c r="K70" s="134"/>
      <c r="L70" s="133"/>
      <c r="M70" s="55" t="s">
        <v>352</v>
      </c>
      <c r="N70" s="43" t="s">
        <v>353</v>
      </c>
      <c r="O70" s="27" t="s">
        <v>43</v>
      </c>
      <c r="P70" s="27">
        <v>0</v>
      </c>
      <c r="Q70" s="27">
        <v>10</v>
      </c>
      <c r="R70" s="18">
        <v>0</v>
      </c>
      <c r="S70" s="36" t="s">
        <v>770</v>
      </c>
      <c r="T70" s="27">
        <v>50</v>
      </c>
      <c r="U70" s="27"/>
      <c r="V70" s="27"/>
      <c r="W70" s="27">
        <v>70</v>
      </c>
      <c r="X70" s="27"/>
      <c r="Y70" s="27"/>
      <c r="Z70" s="27">
        <v>70</v>
      </c>
      <c r="AA70" s="27"/>
      <c r="AB70" s="27"/>
      <c r="AC70" s="27">
        <f t="shared" si="2"/>
        <v>200</v>
      </c>
      <c r="AD70" s="27">
        <f t="shared" si="3"/>
        <v>0</v>
      </c>
      <c r="AE70" s="133"/>
      <c r="AF70" s="46"/>
      <c r="AG70" s="27"/>
      <c r="AH70" s="27"/>
    </row>
    <row r="71" spans="1:34" s="40" customFormat="1" ht="35.450000000000003" customHeight="1" x14ac:dyDescent="0.25">
      <c r="A71" s="133"/>
      <c r="B71" s="133"/>
      <c r="C71" s="133"/>
      <c r="D71" s="133"/>
      <c r="E71" s="133"/>
      <c r="F71" s="133"/>
      <c r="G71" s="133"/>
      <c r="H71" s="133"/>
      <c r="I71" s="136"/>
      <c r="J71" s="134"/>
      <c r="K71" s="134"/>
      <c r="L71" s="133"/>
      <c r="M71" s="55" t="s">
        <v>354</v>
      </c>
      <c r="N71" s="43" t="s">
        <v>355</v>
      </c>
      <c r="O71" s="27" t="s">
        <v>79</v>
      </c>
      <c r="P71" s="28">
        <v>0</v>
      </c>
      <c r="Q71" s="28">
        <v>0.25</v>
      </c>
      <c r="R71" s="18">
        <v>0</v>
      </c>
      <c r="S71" s="36" t="s">
        <v>771</v>
      </c>
      <c r="T71" s="28">
        <v>0.5</v>
      </c>
      <c r="U71" s="27"/>
      <c r="V71" s="27"/>
      <c r="W71" s="28">
        <v>0.75</v>
      </c>
      <c r="X71" s="27"/>
      <c r="Y71" s="27"/>
      <c r="Z71" s="28">
        <v>1</v>
      </c>
      <c r="AA71" s="27"/>
      <c r="AB71" s="27"/>
      <c r="AC71" s="25">
        <f t="shared" si="2"/>
        <v>1</v>
      </c>
      <c r="AD71" s="27">
        <f t="shared" si="3"/>
        <v>0</v>
      </c>
      <c r="AE71" s="133"/>
      <c r="AF71" s="46"/>
      <c r="AG71" s="27"/>
      <c r="AH71" s="27"/>
    </row>
    <row r="72" spans="1:34" s="40" customFormat="1" ht="35.450000000000003" customHeight="1" x14ac:dyDescent="0.25">
      <c r="A72" s="130"/>
      <c r="B72" s="130"/>
      <c r="C72" s="130"/>
      <c r="D72" s="130"/>
      <c r="E72" s="130"/>
      <c r="F72" s="130"/>
      <c r="G72" s="130"/>
      <c r="H72" s="130"/>
      <c r="I72" s="137"/>
      <c r="J72" s="132"/>
      <c r="K72" s="132"/>
      <c r="L72" s="130"/>
      <c r="M72" s="55" t="s">
        <v>354</v>
      </c>
      <c r="N72" s="43" t="s">
        <v>356</v>
      </c>
      <c r="O72" s="27" t="s">
        <v>79</v>
      </c>
      <c r="P72" s="28">
        <v>0</v>
      </c>
      <c r="Q72" s="28">
        <v>0.15</v>
      </c>
      <c r="R72" s="18">
        <v>0</v>
      </c>
      <c r="S72" s="36" t="s">
        <v>772</v>
      </c>
      <c r="T72" s="28">
        <v>0.35</v>
      </c>
      <c r="U72" s="27"/>
      <c r="V72" s="27"/>
      <c r="W72" s="28">
        <v>0.55000000000000004</v>
      </c>
      <c r="X72" s="27"/>
      <c r="Y72" s="27"/>
      <c r="Z72" s="28">
        <v>0.75</v>
      </c>
      <c r="AA72" s="27"/>
      <c r="AB72" s="27"/>
      <c r="AC72" s="25">
        <f t="shared" si="2"/>
        <v>0.75</v>
      </c>
      <c r="AD72" s="27">
        <f t="shared" si="3"/>
        <v>0</v>
      </c>
      <c r="AE72" s="130"/>
      <c r="AF72" s="46"/>
      <c r="AG72" s="27"/>
      <c r="AH72" s="27"/>
    </row>
    <row r="73" spans="1:34" s="40" customFormat="1" ht="63" x14ac:dyDescent="0.25">
      <c r="A73" s="129" t="s">
        <v>32</v>
      </c>
      <c r="B73" s="129" t="s">
        <v>101</v>
      </c>
      <c r="C73" s="129" t="s">
        <v>773</v>
      </c>
      <c r="D73" s="129" t="s">
        <v>331</v>
      </c>
      <c r="E73" s="129" t="s">
        <v>358</v>
      </c>
      <c r="F73" s="129" t="s">
        <v>359</v>
      </c>
      <c r="G73" s="129" t="s">
        <v>360</v>
      </c>
      <c r="H73" s="129" t="s">
        <v>104</v>
      </c>
      <c r="I73" s="135" t="s">
        <v>361</v>
      </c>
      <c r="J73" s="131">
        <v>24193</v>
      </c>
      <c r="K73" s="131">
        <v>75</v>
      </c>
      <c r="L73" s="129" t="s">
        <v>362</v>
      </c>
      <c r="M73" s="55" t="s">
        <v>363</v>
      </c>
      <c r="N73" s="15" t="s">
        <v>774</v>
      </c>
      <c r="O73" s="27" t="s">
        <v>43</v>
      </c>
      <c r="P73" s="42">
        <v>0</v>
      </c>
      <c r="Q73" s="42">
        <v>10000</v>
      </c>
      <c r="R73" s="42">
        <v>0</v>
      </c>
      <c r="S73" s="42" t="s">
        <v>775</v>
      </c>
      <c r="T73" s="42">
        <v>15000</v>
      </c>
      <c r="U73" s="42"/>
      <c r="V73" s="42"/>
      <c r="W73" s="42">
        <v>15000</v>
      </c>
      <c r="X73" s="42"/>
      <c r="Y73" s="42"/>
      <c r="Z73" s="42">
        <v>10000</v>
      </c>
      <c r="AA73" s="42"/>
      <c r="AB73" s="42"/>
      <c r="AC73" s="42">
        <f t="shared" si="2"/>
        <v>50000</v>
      </c>
      <c r="AD73" s="27">
        <f t="shared" si="3"/>
        <v>0</v>
      </c>
      <c r="AE73" s="129" t="s">
        <v>365</v>
      </c>
      <c r="AF73" s="46"/>
      <c r="AG73" s="27"/>
      <c r="AH73" s="27"/>
    </row>
    <row r="74" spans="1:34" s="40" customFormat="1" ht="78.75" x14ac:dyDescent="0.25">
      <c r="A74" s="133"/>
      <c r="B74" s="133"/>
      <c r="C74" s="133"/>
      <c r="D74" s="133"/>
      <c r="E74" s="133"/>
      <c r="F74" s="133"/>
      <c r="G74" s="133"/>
      <c r="H74" s="133"/>
      <c r="I74" s="136"/>
      <c r="J74" s="134"/>
      <c r="K74" s="134"/>
      <c r="L74" s="133"/>
      <c r="M74" s="55" t="s">
        <v>366</v>
      </c>
      <c r="N74" s="15" t="s">
        <v>776</v>
      </c>
      <c r="O74" s="27" t="s">
        <v>43</v>
      </c>
      <c r="P74" s="42">
        <v>0</v>
      </c>
      <c r="Q74" s="42">
        <v>3000</v>
      </c>
      <c r="R74" s="42">
        <v>0</v>
      </c>
      <c r="S74" s="42" t="s">
        <v>777</v>
      </c>
      <c r="T74" s="42">
        <v>3500</v>
      </c>
      <c r="U74" s="42"/>
      <c r="V74" s="42"/>
      <c r="W74" s="42">
        <v>3500</v>
      </c>
      <c r="X74" s="42"/>
      <c r="Y74" s="42"/>
      <c r="Z74" s="42">
        <v>2500</v>
      </c>
      <c r="AA74" s="42"/>
      <c r="AB74" s="42"/>
      <c r="AC74" s="42">
        <f t="shared" si="2"/>
        <v>12500</v>
      </c>
      <c r="AD74" s="27">
        <f t="shared" si="3"/>
        <v>0</v>
      </c>
      <c r="AE74" s="133"/>
      <c r="AF74" s="46"/>
      <c r="AG74" s="27"/>
      <c r="AH74" s="27"/>
    </row>
    <row r="75" spans="1:34" s="40" customFormat="1" ht="66" customHeight="1" x14ac:dyDescent="0.25">
      <c r="A75" s="133"/>
      <c r="B75" s="133"/>
      <c r="C75" s="133"/>
      <c r="D75" s="133"/>
      <c r="E75" s="133"/>
      <c r="F75" s="133"/>
      <c r="G75" s="133"/>
      <c r="H75" s="133"/>
      <c r="I75" s="136"/>
      <c r="J75" s="134"/>
      <c r="K75" s="134"/>
      <c r="L75" s="133"/>
      <c r="M75" s="55" t="s">
        <v>368</v>
      </c>
      <c r="N75" s="15" t="s">
        <v>778</v>
      </c>
      <c r="O75" s="27" t="s">
        <v>79</v>
      </c>
      <c r="P75" s="42">
        <v>87</v>
      </c>
      <c r="Q75" s="31">
        <v>145</v>
      </c>
      <c r="R75" s="42">
        <v>0</v>
      </c>
      <c r="S75" s="42" t="s">
        <v>779</v>
      </c>
      <c r="T75" s="31">
        <v>184</v>
      </c>
      <c r="U75" s="42"/>
      <c r="V75" s="42"/>
      <c r="W75" s="31">
        <v>232</v>
      </c>
      <c r="X75" s="42"/>
      <c r="Y75" s="42"/>
      <c r="Z75" s="31">
        <v>290</v>
      </c>
      <c r="AA75" s="42"/>
      <c r="AB75" s="42"/>
      <c r="AC75" s="31">
        <f t="shared" si="2"/>
        <v>290</v>
      </c>
      <c r="AD75" s="27">
        <f t="shared" si="3"/>
        <v>0</v>
      </c>
      <c r="AE75" s="133"/>
      <c r="AF75" s="71" t="s">
        <v>780</v>
      </c>
      <c r="AG75" s="46" t="s">
        <v>781</v>
      </c>
      <c r="AH75" s="27" t="s">
        <v>623</v>
      </c>
    </row>
    <row r="76" spans="1:34" s="40" customFormat="1" ht="78.75" x14ac:dyDescent="0.25">
      <c r="A76" s="133"/>
      <c r="B76" s="133"/>
      <c r="C76" s="133"/>
      <c r="D76" s="133"/>
      <c r="E76" s="133"/>
      <c r="F76" s="133"/>
      <c r="G76" s="133"/>
      <c r="H76" s="133"/>
      <c r="I76" s="136"/>
      <c r="J76" s="134"/>
      <c r="K76" s="134"/>
      <c r="L76" s="133"/>
      <c r="M76" s="55" t="s">
        <v>782</v>
      </c>
      <c r="N76" s="16" t="s">
        <v>783</v>
      </c>
      <c r="O76" s="27" t="s">
        <v>43</v>
      </c>
      <c r="P76" s="42">
        <v>0</v>
      </c>
      <c r="Q76" s="42">
        <v>4</v>
      </c>
      <c r="R76" s="42">
        <v>0</v>
      </c>
      <c r="S76" s="42" t="s">
        <v>784</v>
      </c>
      <c r="T76" s="42">
        <v>4</v>
      </c>
      <c r="U76" s="42"/>
      <c r="V76" s="42"/>
      <c r="W76" s="42">
        <v>4</v>
      </c>
      <c r="X76" s="42"/>
      <c r="Y76" s="42"/>
      <c r="Z76" s="42">
        <v>4</v>
      </c>
      <c r="AA76" s="42"/>
      <c r="AB76" s="42"/>
      <c r="AC76" s="42">
        <f t="shared" si="2"/>
        <v>16</v>
      </c>
      <c r="AD76" s="27">
        <f t="shared" si="3"/>
        <v>0</v>
      </c>
      <c r="AE76" s="133"/>
      <c r="AF76" s="46"/>
      <c r="AG76" s="27"/>
      <c r="AH76" s="27"/>
    </row>
    <row r="77" spans="1:34" s="40" customFormat="1" ht="94.5" x14ac:dyDescent="0.25">
      <c r="A77" s="133"/>
      <c r="B77" s="133"/>
      <c r="C77" s="133"/>
      <c r="D77" s="133"/>
      <c r="E77" s="133"/>
      <c r="F77" s="133"/>
      <c r="G77" s="133"/>
      <c r="H77" s="133"/>
      <c r="I77" s="136"/>
      <c r="J77" s="134"/>
      <c r="K77" s="134"/>
      <c r="L77" s="133"/>
      <c r="M77" s="55" t="s">
        <v>785</v>
      </c>
      <c r="N77" s="15" t="s">
        <v>786</v>
      </c>
      <c r="O77" s="27" t="s">
        <v>43</v>
      </c>
      <c r="P77" s="42">
        <v>0</v>
      </c>
      <c r="Q77" s="42">
        <v>3</v>
      </c>
      <c r="R77" s="42">
        <v>0</v>
      </c>
      <c r="S77" s="42" t="s">
        <v>787</v>
      </c>
      <c r="T77" s="42">
        <v>2</v>
      </c>
      <c r="U77" s="42"/>
      <c r="V77" s="42"/>
      <c r="W77" s="42">
        <v>2</v>
      </c>
      <c r="X77" s="42"/>
      <c r="Y77" s="42"/>
      <c r="Z77" s="42">
        <v>1</v>
      </c>
      <c r="AA77" s="42"/>
      <c r="AB77" s="42"/>
      <c r="AC77" s="42">
        <f t="shared" si="2"/>
        <v>8</v>
      </c>
      <c r="AD77" s="27">
        <f t="shared" si="3"/>
        <v>0</v>
      </c>
      <c r="AE77" s="133"/>
      <c r="AF77" s="46"/>
      <c r="AG77" s="27"/>
      <c r="AH77" s="27"/>
    </row>
    <row r="78" spans="1:34" s="40" customFormat="1" ht="47.25" x14ac:dyDescent="0.25">
      <c r="A78" s="130"/>
      <c r="B78" s="130"/>
      <c r="C78" s="130"/>
      <c r="D78" s="130"/>
      <c r="E78" s="130"/>
      <c r="F78" s="130"/>
      <c r="G78" s="130"/>
      <c r="H78" s="130"/>
      <c r="I78" s="137"/>
      <c r="J78" s="132"/>
      <c r="K78" s="132"/>
      <c r="L78" s="130"/>
      <c r="M78" s="55" t="s">
        <v>788</v>
      </c>
      <c r="N78" s="16" t="s">
        <v>789</v>
      </c>
      <c r="O78" s="27" t="s">
        <v>43</v>
      </c>
      <c r="P78" s="42">
        <v>4</v>
      </c>
      <c r="Q78" s="42">
        <v>2</v>
      </c>
      <c r="R78" s="42">
        <v>0</v>
      </c>
      <c r="S78" s="42" t="s">
        <v>790</v>
      </c>
      <c r="T78" s="42">
        <v>2</v>
      </c>
      <c r="U78" s="42"/>
      <c r="V78" s="42"/>
      <c r="W78" s="42">
        <v>2</v>
      </c>
      <c r="X78" s="42"/>
      <c r="Y78" s="42"/>
      <c r="Z78" s="42">
        <v>2</v>
      </c>
      <c r="AA78" s="42"/>
      <c r="AB78" s="42"/>
      <c r="AC78" s="42">
        <f t="shared" si="2"/>
        <v>8</v>
      </c>
      <c r="AD78" s="27">
        <f t="shared" si="3"/>
        <v>0</v>
      </c>
      <c r="AE78" s="130"/>
      <c r="AF78" s="71" t="s">
        <v>791</v>
      </c>
      <c r="AG78" s="27"/>
      <c r="AH78" s="46"/>
    </row>
    <row r="79" spans="1:34" s="40" customFormat="1" ht="63" x14ac:dyDescent="0.25">
      <c r="A79" s="129" t="s">
        <v>32</v>
      </c>
      <c r="B79" s="129" t="s">
        <v>101</v>
      </c>
      <c r="C79" s="129" t="s">
        <v>380</v>
      </c>
      <c r="D79" s="129" t="s">
        <v>331</v>
      </c>
      <c r="E79" s="129" t="s">
        <v>381</v>
      </c>
      <c r="F79" s="129" t="s">
        <v>382</v>
      </c>
      <c r="G79" s="129" t="s">
        <v>383</v>
      </c>
      <c r="H79" s="129" t="s">
        <v>104</v>
      </c>
      <c r="I79" s="129" t="s">
        <v>361</v>
      </c>
      <c r="J79" s="131">
        <v>57282</v>
      </c>
      <c r="K79" s="131">
        <v>150</v>
      </c>
      <c r="L79" s="129" t="s">
        <v>384</v>
      </c>
      <c r="M79" s="55" t="s">
        <v>385</v>
      </c>
      <c r="N79" s="43" t="s">
        <v>386</v>
      </c>
      <c r="O79" s="27" t="s">
        <v>86</v>
      </c>
      <c r="P79" s="42">
        <v>0</v>
      </c>
      <c r="Q79" s="25">
        <v>0.1</v>
      </c>
      <c r="R79" s="49">
        <v>0</v>
      </c>
      <c r="S79" s="49" t="s">
        <v>792</v>
      </c>
      <c r="T79" s="25">
        <v>0.1</v>
      </c>
      <c r="U79" s="25"/>
      <c r="V79" s="25"/>
      <c r="W79" s="25">
        <v>0.1</v>
      </c>
      <c r="X79" s="25"/>
      <c r="Y79" s="25"/>
      <c r="Z79" s="25">
        <v>0.1</v>
      </c>
      <c r="AA79" s="25"/>
      <c r="AB79" s="25"/>
      <c r="AC79" s="25">
        <f t="shared" si="2"/>
        <v>0.1</v>
      </c>
      <c r="AD79" s="27">
        <f t="shared" si="3"/>
        <v>0</v>
      </c>
      <c r="AE79" s="129" t="s">
        <v>387</v>
      </c>
      <c r="AF79" s="48"/>
      <c r="AG79" s="48"/>
      <c r="AH79" s="27"/>
    </row>
    <row r="80" spans="1:34" s="40" customFormat="1" ht="47.25" x14ac:dyDescent="0.25">
      <c r="A80" s="133"/>
      <c r="B80" s="133"/>
      <c r="C80" s="133"/>
      <c r="D80" s="133"/>
      <c r="E80" s="133"/>
      <c r="F80" s="133"/>
      <c r="G80" s="133"/>
      <c r="H80" s="133"/>
      <c r="I80" s="133"/>
      <c r="J80" s="134"/>
      <c r="K80" s="134"/>
      <c r="L80" s="133"/>
      <c r="M80" s="55" t="s">
        <v>388</v>
      </c>
      <c r="N80" s="43" t="s">
        <v>793</v>
      </c>
      <c r="O80" s="27" t="s">
        <v>43</v>
      </c>
      <c r="P80" s="21">
        <v>139000000</v>
      </c>
      <c r="Q80" s="1">
        <v>152900000</v>
      </c>
      <c r="R80" s="47">
        <v>0</v>
      </c>
      <c r="S80" s="49" t="s">
        <v>792</v>
      </c>
      <c r="T80" s="1">
        <v>168190000</v>
      </c>
      <c r="U80" s="1"/>
      <c r="V80" s="1"/>
      <c r="W80" s="1">
        <v>185009000.00000003</v>
      </c>
      <c r="X80" s="1"/>
      <c r="Y80" s="1"/>
      <c r="Z80" s="1">
        <v>203509900.00000006</v>
      </c>
      <c r="AA80" s="1"/>
      <c r="AB80" s="1"/>
      <c r="AC80" s="21">
        <f t="shared" si="2"/>
        <v>709608900</v>
      </c>
      <c r="AD80" s="27">
        <f t="shared" si="3"/>
        <v>0</v>
      </c>
      <c r="AE80" s="133"/>
      <c r="AF80" s="48"/>
      <c r="AG80" s="48"/>
      <c r="AH80" s="27"/>
    </row>
    <row r="81" spans="1:34" s="40" customFormat="1" ht="63" x14ac:dyDescent="0.25">
      <c r="A81" s="133"/>
      <c r="B81" s="133"/>
      <c r="C81" s="133"/>
      <c r="D81" s="133"/>
      <c r="E81" s="133"/>
      <c r="F81" s="133"/>
      <c r="G81" s="133"/>
      <c r="H81" s="133"/>
      <c r="I81" s="133"/>
      <c r="J81" s="134"/>
      <c r="K81" s="134"/>
      <c r="L81" s="133"/>
      <c r="M81" s="55" t="s">
        <v>390</v>
      </c>
      <c r="N81" s="43" t="s">
        <v>391</v>
      </c>
      <c r="O81" s="27" t="s">
        <v>43</v>
      </c>
      <c r="P81" s="42">
        <v>11</v>
      </c>
      <c r="Q81" s="42">
        <v>15</v>
      </c>
      <c r="R81" s="42">
        <v>0</v>
      </c>
      <c r="S81" s="42" t="s">
        <v>794</v>
      </c>
      <c r="T81" s="42">
        <v>20</v>
      </c>
      <c r="U81" s="42"/>
      <c r="V81" s="42"/>
      <c r="W81" s="42">
        <v>25</v>
      </c>
      <c r="X81" s="42"/>
      <c r="Y81" s="42"/>
      <c r="Z81" s="42">
        <v>30</v>
      </c>
      <c r="AA81" s="42"/>
      <c r="AB81" s="42"/>
      <c r="AC81" s="42">
        <f t="shared" si="2"/>
        <v>90</v>
      </c>
      <c r="AD81" s="27">
        <f t="shared" si="3"/>
        <v>0</v>
      </c>
      <c r="AE81" s="133"/>
      <c r="AF81" s="46"/>
      <c r="AG81" s="48"/>
      <c r="AH81" s="27"/>
    </row>
    <row r="82" spans="1:34" s="40" customFormat="1" ht="63" x14ac:dyDescent="0.25">
      <c r="A82" s="133"/>
      <c r="B82" s="133"/>
      <c r="C82" s="133"/>
      <c r="D82" s="133"/>
      <c r="E82" s="133"/>
      <c r="F82" s="133"/>
      <c r="G82" s="133"/>
      <c r="H82" s="133"/>
      <c r="I82" s="133"/>
      <c r="J82" s="134"/>
      <c r="K82" s="134"/>
      <c r="L82" s="133"/>
      <c r="M82" s="55" t="s">
        <v>795</v>
      </c>
      <c r="N82" s="55" t="s">
        <v>796</v>
      </c>
      <c r="O82" s="27" t="s">
        <v>43</v>
      </c>
      <c r="P82" s="42">
        <v>29</v>
      </c>
      <c r="Q82" s="42">
        <v>120</v>
      </c>
      <c r="R82" s="42">
        <v>0</v>
      </c>
      <c r="S82" s="42" t="s">
        <v>797</v>
      </c>
      <c r="T82" s="42">
        <v>120</v>
      </c>
      <c r="U82" s="42"/>
      <c r="V82" s="42"/>
      <c r="W82" s="42">
        <v>120</v>
      </c>
      <c r="X82" s="42"/>
      <c r="Y82" s="42"/>
      <c r="Z82" s="42">
        <v>120</v>
      </c>
      <c r="AA82" s="42"/>
      <c r="AB82" s="42"/>
      <c r="AC82" s="42">
        <f t="shared" si="2"/>
        <v>480</v>
      </c>
      <c r="AD82" s="27">
        <f t="shared" si="3"/>
        <v>0</v>
      </c>
      <c r="AE82" s="133"/>
      <c r="AF82" s="46"/>
      <c r="AG82" s="48"/>
      <c r="AH82" s="27"/>
    </row>
    <row r="83" spans="1:34" s="40" customFormat="1" ht="31.5" x14ac:dyDescent="0.25">
      <c r="A83" s="133"/>
      <c r="B83" s="133"/>
      <c r="C83" s="133"/>
      <c r="D83" s="133"/>
      <c r="E83" s="133"/>
      <c r="F83" s="133"/>
      <c r="G83" s="133"/>
      <c r="H83" s="133"/>
      <c r="I83" s="133"/>
      <c r="J83" s="134"/>
      <c r="K83" s="134"/>
      <c r="L83" s="133"/>
      <c r="M83" s="55" t="s">
        <v>394</v>
      </c>
      <c r="N83" s="17" t="s">
        <v>798</v>
      </c>
      <c r="O83" s="27" t="s">
        <v>43</v>
      </c>
      <c r="P83" s="42">
        <v>0</v>
      </c>
      <c r="Q83" s="42">
        <v>2</v>
      </c>
      <c r="R83" s="42">
        <v>0</v>
      </c>
      <c r="S83" s="66" t="s">
        <v>799</v>
      </c>
      <c r="T83" s="42">
        <v>2</v>
      </c>
      <c r="U83" s="42"/>
      <c r="V83" s="42"/>
      <c r="W83" s="42">
        <v>2</v>
      </c>
      <c r="X83" s="42"/>
      <c r="Y83" s="42"/>
      <c r="Z83" s="42">
        <v>2</v>
      </c>
      <c r="AA83" s="42"/>
      <c r="AB83" s="42"/>
      <c r="AC83" s="42">
        <f t="shared" si="2"/>
        <v>8</v>
      </c>
      <c r="AD83" s="27">
        <f>+_xlfn.IFS(O83="Acumulado",R83+U83+X83+AA83,O83="Capacidad",R83,O83="Flujo",R83,O83="Reducción",R83,O83="Stock",R83)</f>
        <v>0</v>
      </c>
      <c r="AE83" s="133"/>
      <c r="AF83" s="46"/>
      <c r="AG83" s="48"/>
      <c r="AH83" s="27"/>
    </row>
    <row r="84" spans="1:34" s="40" customFormat="1" ht="63" x14ac:dyDescent="0.25">
      <c r="A84" s="130"/>
      <c r="B84" s="130"/>
      <c r="C84" s="130"/>
      <c r="D84" s="130"/>
      <c r="E84" s="130"/>
      <c r="F84" s="130"/>
      <c r="G84" s="130"/>
      <c r="H84" s="130"/>
      <c r="I84" s="130"/>
      <c r="J84" s="132"/>
      <c r="K84" s="132"/>
      <c r="L84" s="130"/>
      <c r="M84" s="55" t="s">
        <v>396</v>
      </c>
      <c r="N84" s="17" t="s">
        <v>397</v>
      </c>
      <c r="O84" s="27" t="s">
        <v>43</v>
      </c>
      <c r="P84" s="42">
        <v>2715</v>
      </c>
      <c r="Q84" s="42">
        <v>260</v>
      </c>
      <c r="R84" s="42">
        <v>0</v>
      </c>
      <c r="S84" s="42" t="s">
        <v>794</v>
      </c>
      <c r="T84" s="42">
        <v>260</v>
      </c>
      <c r="U84" s="42"/>
      <c r="V84" s="42"/>
      <c r="W84" s="42">
        <v>260</v>
      </c>
      <c r="X84" s="42"/>
      <c r="Y84" s="42"/>
      <c r="Z84" s="42">
        <v>260</v>
      </c>
      <c r="AA84" s="42"/>
      <c r="AB84" s="42"/>
      <c r="AC84" s="42">
        <f t="shared" si="2"/>
        <v>1040</v>
      </c>
      <c r="AD84" s="27">
        <f t="shared" si="3"/>
        <v>0</v>
      </c>
      <c r="AE84" s="130"/>
      <c r="AF84" s="48"/>
      <c r="AG84" s="48"/>
      <c r="AH84" s="27"/>
    </row>
    <row r="85" spans="1:34" s="40" customFormat="1" ht="47.25" x14ac:dyDescent="0.25">
      <c r="A85" s="129" t="s">
        <v>32</v>
      </c>
      <c r="B85" s="129" t="s">
        <v>101</v>
      </c>
      <c r="C85" s="129" t="s">
        <v>380</v>
      </c>
      <c r="D85" s="129" t="s">
        <v>331</v>
      </c>
      <c r="E85" s="129" t="s">
        <v>381</v>
      </c>
      <c r="F85" s="129" t="s">
        <v>399</v>
      </c>
      <c r="G85" s="129" t="s">
        <v>400</v>
      </c>
      <c r="H85" s="129" t="s">
        <v>104</v>
      </c>
      <c r="I85" s="129" t="s">
        <v>361</v>
      </c>
      <c r="J85" s="131"/>
      <c r="K85" s="131"/>
      <c r="L85" s="129"/>
      <c r="M85" s="55" t="s">
        <v>401</v>
      </c>
      <c r="N85" s="55" t="s">
        <v>402</v>
      </c>
      <c r="O85" s="27" t="s">
        <v>43</v>
      </c>
      <c r="P85" s="42">
        <v>140000</v>
      </c>
      <c r="Q85" s="42">
        <v>11000</v>
      </c>
      <c r="R85" s="42">
        <v>13605</v>
      </c>
      <c r="S85" s="42" t="s">
        <v>800</v>
      </c>
      <c r="T85" s="42">
        <v>11000</v>
      </c>
      <c r="U85" s="42"/>
      <c r="V85" s="42"/>
      <c r="W85" s="42">
        <v>11000</v>
      </c>
      <c r="X85" s="42"/>
      <c r="Y85" s="42"/>
      <c r="Z85" s="42">
        <v>11000</v>
      </c>
      <c r="AA85" s="42"/>
      <c r="AB85" s="42"/>
      <c r="AC85" s="42">
        <f t="shared" si="2"/>
        <v>44000</v>
      </c>
      <c r="AD85" s="27">
        <f t="shared" si="3"/>
        <v>13605</v>
      </c>
      <c r="AE85" s="129" t="s">
        <v>387</v>
      </c>
      <c r="AF85" s="48"/>
      <c r="AG85" s="48"/>
      <c r="AH85" s="27"/>
    </row>
    <row r="86" spans="1:34" s="40" customFormat="1" ht="63" x14ac:dyDescent="0.25">
      <c r="A86" s="133"/>
      <c r="B86" s="133"/>
      <c r="C86" s="133"/>
      <c r="D86" s="133"/>
      <c r="E86" s="133"/>
      <c r="F86" s="133"/>
      <c r="G86" s="133"/>
      <c r="H86" s="133"/>
      <c r="I86" s="133"/>
      <c r="J86" s="134"/>
      <c r="K86" s="134"/>
      <c r="L86" s="133"/>
      <c r="M86" s="55" t="s">
        <v>403</v>
      </c>
      <c r="N86" s="55" t="s">
        <v>801</v>
      </c>
      <c r="O86" s="27" t="s">
        <v>43</v>
      </c>
      <c r="P86" s="42">
        <v>0</v>
      </c>
      <c r="Q86" s="31">
        <v>600</v>
      </c>
      <c r="R86" s="42">
        <v>0</v>
      </c>
      <c r="S86" s="42" t="s">
        <v>794</v>
      </c>
      <c r="T86" s="67">
        <v>2600</v>
      </c>
      <c r="U86" s="42"/>
      <c r="V86" s="42"/>
      <c r="W86" s="67">
        <v>2650</v>
      </c>
      <c r="X86" s="42"/>
      <c r="Y86" s="42"/>
      <c r="Z86" s="67">
        <v>2650</v>
      </c>
      <c r="AA86" s="42"/>
      <c r="AB86" s="42"/>
      <c r="AC86" s="42">
        <f t="shared" si="2"/>
        <v>8500</v>
      </c>
      <c r="AD86" s="27">
        <f t="shared" si="3"/>
        <v>0</v>
      </c>
      <c r="AE86" s="133"/>
      <c r="AF86" s="46" t="s">
        <v>802</v>
      </c>
      <c r="AG86" s="46" t="s">
        <v>803</v>
      </c>
      <c r="AH86" s="46" t="s">
        <v>623</v>
      </c>
    </row>
    <row r="87" spans="1:34" s="40" customFormat="1" ht="47.25" x14ac:dyDescent="0.25">
      <c r="A87" s="130"/>
      <c r="B87" s="130"/>
      <c r="C87" s="130"/>
      <c r="D87" s="130"/>
      <c r="E87" s="130"/>
      <c r="F87" s="130"/>
      <c r="G87" s="130"/>
      <c r="H87" s="130"/>
      <c r="I87" s="130"/>
      <c r="J87" s="132"/>
      <c r="K87" s="132"/>
      <c r="L87" s="130"/>
      <c r="M87" s="55" t="s">
        <v>405</v>
      </c>
      <c r="N87" s="55" t="s">
        <v>804</v>
      </c>
      <c r="O87" s="27" t="s">
        <v>43</v>
      </c>
      <c r="P87" s="42">
        <v>0</v>
      </c>
      <c r="Q87" s="42">
        <v>200</v>
      </c>
      <c r="R87" s="42">
        <v>0</v>
      </c>
      <c r="S87" s="42" t="s">
        <v>805</v>
      </c>
      <c r="T87" s="42">
        <v>200</v>
      </c>
      <c r="U87" s="42"/>
      <c r="V87" s="42"/>
      <c r="W87" s="42">
        <v>200</v>
      </c>
      <c r="X87" s="42"/>
      <c r="Y87" s="42"/>
      <c r="Z87" s="42">
        <v>200</v>
      </c>
      <c r="AA87" s="42"/>
      <c r="AB87" s="42"/>
      <c r="AC87" s="42">
        <f t="shared" si="2"/>
        <v>800</v>
      </c>
      <c r="AD87" s="27">
        <f t="shared" si="3"/>
        <v>0</v>
      </c>
      <c r="AE87" s="130"/>
      <c r="AF87" s="46"/>
      <c r="AG87" s="48"/>
      <c r="AH87" s="27"/>
    </row>
    <row r="88" spans="1:34" s="40" customFormat="1" ht="110.25" x14ac:dyDescent="0.25">
      <c r="A88" s="109" t="s">
        <v>32</v>
      </c>
      <c r="B88" s="109" t="s">
        <v>101</v>
      </c>
      <c r="C88" s="109" t="s">
        <v>34</v>
      </c>
      <c r="D88" s="109" t="s">
        <v>331</v>
      </c>
      <c r="E88" s="109" t="s">
        <v>407</v>
      </c>
      <c r="F88" s="109" t="s">
        <v>408</v>
      </c>
      <c r="G88" s="109" t="s">
        <v>409</v>
      </c>
      <c r="H88" s="109" t="s">
        <v>104</v>
      </c>
      <c r="I88" s="109" t="s">
        <v>105</v>
      </c>
      <c r="J88" s="109"/>
      <c r="K88" s="109"/>
      <c r="L88" s="109"/>
      <c r="M88" s="41" t="s">
        <v>411</v>
      </c>
      <c r="N88" s="27" t="s">
        <v>412</v>
      </c>
      <c r="O88" s="27" t="s">
        <v>79</v>
      </c>
      <c r="P88" s="27">
        <v>5</v>
      </c>
      <c r="Q88" s="27">
        <v>19</v>
      </c>
      <c r="R88" s="52">
        <v>4</v>
      </c>
      <c r="S88" s="52" t="s">
        <v>806</v>
      </c>
      <c r="T88" s="27">
        <v>38</v>
      </c>
      <c r="U88" s="27"/>
      <c r="V88" s="27"/>
      <c r="W88" s="27">
        <v>57</v>
      </c>
      <c r="X88" s="27"/>
      <c r="Y88" s="27"/>
      <c r="Z88" s="27">
        <v>67</v>
      </c>
      <c r="AA88" s="27"/>
      <c r="AB88" s="27"/>
      <c r="AC88" s="27">
        <f t="shared" ref="AC88:AC122" si="4">+_xlfn.IFS(O88="Acumulado",Q88+T88+W88+Z88,O88="Capacidad",Z88,O88="Flujo",Z88,O88="Reducción",Z88,O88="Stock",Z88)</f>
        <v>67</v>
      </c>
      <c r="AD88" s="27">
        <f t="shared" si="3"/>
        <v>4</v>
      </c>
      <c r="AE88" s="109" t="s">
        <v>414</v>
      </c>
      <c r="AF88" s="48"/>
      <c r="AG88" s="46" t="s">
        <v>807</v>
      </c>
      <c r="AH88" s="27" t="s">
        <v>623</v>
      </c>
    </row>
    <row r="89" spans="1:34" s="40" customFormat="1" ht="141.75" x14ac:dyDescent="0.25">
      <c r="A89" s="129" t="s">
        <v>32</v>
      </c>
      <c r="B89" s="129" t="s">
        <v>101</v>
      </c>
      <c r="C89" s="129" t="s">
        <v>34</v>
      </c>
      <c r="D89" s="129" t="s">
        <v>331</v>
      </c>
      <c r="E89" s="129" t="s">
        <v>407</v>
      </c>
      <c r="F89" s="129" t="s">
        <v>424</v>
      </c>
      <c r="G89" s="129" t="s">
        <v>425</v>
      </c>
      <c r="H89" s="129" t="s">
        <v>104</v>
      </c>
      <c r="I89" s="129" t="s">
        <v>105</v>
      </c>
      <c r="J89" s="129"/>
      <c r="K89" s="129"/>
      <c r="L89" s="129"/>
      <c r="M89" s="27" t="s">
        <v>426</v>
      </c>
      <c r="N89" s="27" t="s">
        <v>427</v>
      </c>
      <c r="O89" s="27" t="s">
        <v>135</v>
      </c>
      <c r="P89" s="27">
        <v>0</v>
      </c>
      <c r="Q89" s="27">
        <v>1</v>
      </c>
      <c r="R89" s="27">
        <v>0.19</v>
      </c>
      <c r="S89" s="27" t="s">
        <v>808</v>
      </c>
      <c r="T89" s="27">
        <v>1</v>
      </c>
      <c r="U89" s="27"/>
      <c r="V89" s="27"/>
      <c r="W89" s="27">
        <v>1</v>
      </c>
      <c r="X89" s="27"/>
      <c r="Y89" s="27"/>
      <c r="Z89" s="27">
        <v>1</v>
      </c>
      <c r="AA89" s="27"/>
      <c r="AB89" s="27"/>
      <c r="AC89" s="27">
        <f t="shared" si="4"/>
        <v>1</v>
      </c>
      <c r="AD89" s="27">
        <f t="shared" si="3"/>
        <v>0.19</v>
      </c>
      <c r="AE89" s="129" t="s">
        <v>146</v>
      </c>
      <c r="AF89" s="46"/>
      <c r="AG89" s="46"/>
      <c r="AH89" s="27"/>
    </row>
    <row r="90" spans="1:34" s="40" customFormat="1" ht="110.25" x14ac:dyDescent="0.25">
      <c r="A90" s="133"/>
      <c r="B90" s="133"/>
      <c r="C90" s="133"/>
      <c r="D90" s="133"/>
      <c r="E90" s="133"/>
      <c r="F90" s="133"/>
      <c r="G90" s="133"/>
      <c r="H90" s="133"/>
      <c r="I90" s="133"/>
      <c r="J90" s="133"/>
      <c r="K90" s="133"/>
      <c r="L90" s="133"/>
      <c r="M90" s="27" t="s">
        <v>428</v>
      </c>
      <c r="N90" s="27" t="s">
        <v>429</v>
      </c>
      <c r="O90" s="27" t="s">
        <v>86</v>
      </c>
      <c r="P90" s="27">
        <v>0</v>
      </c>
      <c r="Q90" s="27">
        <v>82</v>
      </c>
      <c r="R90" s="27">
        <v>94</v>
      </c>
      <c r="S90" s="27" t="s">
        <v>809</v>
      </c>
      <c r="T90" s="27">
        <v>82</v>
      </c>
      <c r="U90" s="27"/>
      <c r="V90" s="27"/>
      <c r="W90" s="27">
        <v>82</v>
      </c>
      <c r="X90" s="27"/>
      <c r="Y90" s="27"/>
      <c r="Z90" s="27">
        <v>82</v>
      </c>
      <c r="AA90" s="27"/>
      <c r="AB90" s="27"/>
      <c r="AC90" s="27">
        <f t="shared" si="4"/>
        <v>82</v>
      </c>
      <c r="AD90" s="27">
        <f t="shared" si="3"/>
        <v>94</v>
      </c>
      <c r="AE90" s="133"/>
      <c r="AF90" s="46"/>
      <c r="AG90" s="46"/>
      <c r="AH90" s="27"/>
    </row>
    <row r="91" spans="1:34" s="40" customFormat="1" ht="94.5" x14ac:dyDescent="0.25">
      <c r="A91" s="130"/>
      <c r="B91" s="130"/>
      <c r="C91" s="130"/>
      <c r="D91" s="130"/>
      <c r="E91" s="130"/>
      <c r="F91" s="130"/>
      <c r="G91" s="130"/>
      <c r="H91" s="130"/>
      <c r="I91" s="130"/>
      <c r="J91" s="130"/>
      <c r="K91" s="130"/>
      <c r="L91" s="130"/>
      <c r="M91" s="27" t="s">
        <v>430</v>
      </c>
      <c r="N91" s="27" t="s">
        <v>431</v>
      </c>
      <c r="O91" s="27" t="s">
        <v>86</v>
      </c>
      <c r="P91" s="28">
        <v>0</v>
      </c>
      <c r="Q91" s="28">
        <v>1</v>
      </c>
      <c r="R91" s="25">
        <v>0.1</v>
      </c>
      <c r="S91" s="27" t="s">
        <v>810</v>
      </c>
      <c r="T91" s="28">
        <v>1</v>
      </c>
      <c r="U91" s="27"/>
      <c r="V91" s="27"/>
      <c r="W91" s="28">
        <v>1</v>
      </c>
      <c r="X91" s="27"/>
      <c r="Y91" s="27"/>
      <c r="Z91" s="28">
        <v>1</v>
      </c>
      <c r="AA91" s="27"/>
      <c r="AB91" s="27"/>
      <c r="AC91" s="25">
        <f t="shared" si="4"/>
        <v>1</v>
      </c>
      <c r="AD91" s="25">
        <f t="shared" si="3"/>
        <v>0.1</v>
      </c>
      <c r="AE91" s="130"/>
      <c r="AF91" s="46"/>
      <c r="AG91" s="46"/>
      <c r="AH91" s="27"/>
    </row>
    <row r="92" spans="1:34" s="40" customFormat="1" ht="63" x14ac:dyDescent="0.25">
      <c r="A92" s="129" t="s">
        <v>32</v>
      </c>
      <c r="B92" s="129" t="s">
        <v>438</v>
      </c>
      <c r="C92" s="129" t="s">
        <v>34</v>
      </c>
      <c r="D92" s="129" t="s">
        <v>439</v>
      </c>
      <c r="E92" s="129" t="s">
        <v>440</v>
      </c>
      <c r="F92" s="129" t="s">
        <v>441</v>
      </c>
      <c r="G92" s="129" t="s">
        <v>442</v>
      </c>
      <c r="H92" s="129" t="s">
        <v>811</v>
      </c>
      <c r="I92" s="129" t="s">
        <v>812</v>
      </c>
      <c r="J92" s="129"/>
      <c r="K92" s="129"/>
      <c r="L92" s="129"/>
      <c r="M92" s="27" t="s">
        <v>813</v>
      </c>
      <c r="N92" s="27" t="s">
        <v>814</v>
      </c>
      <c r="O92" s="27" t="s">
        <v>86</v>
      </c>
      <c r="P92" s="18">
        <v>1</v>
      </c>
      <c r="Q92" s="18">
        <v>1</v>
      </c>
      <c r="R92" s="27">
        <v>0.25</v>
      </c>
      <c r="S92" s="27" t="s">
        <v>815</v>
      </c>
      <c r="T92" s="18">
        <v>1</v>
      </c>
      <c r="U92" s="27"/>
      <c r="V92" s="27"/>
      <c r="W92" s="18">
        <v>1</v>
      </c>
      <c r="X92" s="27"/>
      <c r="Y92" s="27"/>
      <c r="Z92" s="18">
        <v>1</v>
      </c>
      <c r="AA92" s="27"/>
      <c r="AB92" s="27"/>
      <c r="AC92" s="27">
        <f t="shared" si="4"/>
        <v>1</v>
      </c>
      <c r="AD92" s="27">
        <f t="shared" si="3"/>
        <v>0.25</v>
      </c>
      <c r="AE92" s="129" t="s">
        <v>447</v>
      </c>
      <c r="AF92" s="46"/>
      <c r="AG92" s="46"/>
      <c r="AH92" s="27"/>
    </row>
    <row r="93" spans="1:34" s="40" customFormat="1" ht="47.25" x14ac:dyDescent="0.25">
      <c r="A93" s="133"/>
      <c r="B93" s="133"/>
      <c r="C93" s="133"/>
      <c r="D93" s="133"/>
      <c r="E93" s="133"/>
      <c r="F93" s="133"/>
      <c r="G93" s="133"/>
      <c r="H93" s="133"/>
      <c r="I93" s="133"/>
      <c r="J93" s="133"/>
      <c r="K93" s="133"/>
      <c r="L93" s="133"/>
      <c r="M93" s="27" t="s">
        <v>816</v>
      </c>
      <c r="N93" s="27" t="s">
        <v>817</v>
      </c>
      <c r="O93" s="27" t="s">
        <v>86</v>
      </c>
      <c r="P93" s="18">
        <v>1</v>
      </c>
      <c r="Q93" s="18">
        <v>1</v>
      </c>
      <c r="R93" s="27">
        <v>0.25</v>
      </c>
      <c r="S93" s="27" t="s">
        <v>818</v>
      </c>
      <c r="T93" s="18">
        <v>1</v>
      </c>
      <c r="U93" s="27"/>
      <c r="V93" s="27"/>
      <c r="W93" s="18">
        <v>1</v>
      </c>
      <c r="X93" s="27"/>
      <c r="Y93" s="27"/>
      <c r="Z93" s="18">
        <v>1</v>
      </c>
      <c r="AA93" s="27"/>
      <c r="AB93" s="27"/>
      <c r="AC93" s="27">
        <f t="shared" si="4"/>
        <v>1</v>
      </c>
      <c r="AD93" s="27">
        <f t="shared" si="3"/>
        <v>0.25</v>
      </c>
      <c r="AE93" s="133"/>
      <c r="AF93" s="46"/>
      <c r="AG93" s="46"/>
      <c r="AH93" s="27"/>
    </row>
    <row r="94" spans="1:34" s="40" customFormat="1" ht="31.5" x14ac:dyDescent="0.25">
      <c r="A94" s="133"/>
      <c r="B94" s="133"/>
      <c r="C94" s="133"/>
      <c r="D94" s="133"/>
      <c r="E94" s="133"/>
      <c r="F94" s="133"/>
      <c r="G94" s="133"/>
      <c r="H94" s="133"/>
      <c r="I94" s="133"/>
      <c r="J94" s="133"/>
      <c r="K94" s="133"/>
      <c r="L94" s="133"/>
      <c r="M94" s="27" t="s">
        <v>819</v>
      </c>
      <c r="N94" s="27" t="s">
        <v>820</v>
      </c>
      <c r="O94" s="27" t="s">
        <v>86</v>
      </c>
      <c r="P94" s="18">
        <v>1</v>
      </c>
      <c r="Q94" s="18">
        <v>1</v>
      </c>
      <c r="R94" s="27">
        <v>0.25</v>
      </c>
      <c r="S94" s="27" t="s">
        <v>821</v>
      </c>
      <c r="T94" s="18">
        <v>1</v>
      </c>
      <c r="U94" s="27"/>
      <c r="V94" s="27"/>
      <c r="W94" s="18">
        <v>1</v>
      </c>
      <c r="X94" s="27"/>
      <c r="Y94" s="27"/>
      <c r="Z94" s="18">
        <v>1</v>
      </c>
      <c r="AA94" s="27"/>
      <c r="AB94" s="27"/>
      <c r="AC94" s="27">
        <f t="shared" si="4"/>
        <v>1</v>
      </c>
      <c r="AD94" s="27">
        <f t="shared" si="3"/>
        <v>0.25</v>
      </c>
      <c r="AE94" s="133"/>
      <c r="AF94" s="46"/>
      <c r="AG94" s="46"/>
      <c r="AH94" s="27"/>
    </row>
    <row r="95" spans="1:34" s="40" customFormat="1" ht="31.5" x14ac:dyDescent="0.25">
      <c r="A95" s="133"/>
      <c r="B95" s="133"/>
      <c r="C95" s="133"/>
      <c r="D95" s="133"/>
      <c r="E95" s="133"/>
      <c r="F95" s="133"/>
      <c r="G95" s="133"/>
      <c r="H95" s="133"/>
      <c r="I95" s="133"/>
      <c r="J95" s="133"/>
      <c r="K95" s="133"/>
      <c r="L95" s="133"/>
      <c r="M95" s="27" t="s">
        <v>822</v>
      </c>
      <c r="N95" s="27" t="s">
        <v>823</v>
      </c>
      <c r="O95" s="27" t="s">
        <v>86</v>
      </c>
      <c r="P95" s="27">
        <v>4</v>
      </c>
      <c r="Q95" s="27">
        <v>4</v>
      </c>
      <c r="R95" s="27">
        <v>1</v>
      </c>
      <c r="S95" s="27" t="s">
        <v>824</v>
      </c>
      <c r="T95" s="27">
        <v>4</v>
      </c>
      <c r="U95" s="27"/>
      <c r="V95" s="27"/>
      <c r="W95" s="27">
        <v>4</v>
      </c>
      <c r="X95" s="27"/>
      <c r="Y95" s="27"/>
      <c r="Z95" s="27">
        <v>4</v>
      </c>
      <c r="AA95" s="27"/>
      <c r="AB95" s="27"/>
      <c r="AC95" s="27">
        <f t="shared" si="4"/>
        <v>4</v>
      </c>
      <c r="AD95" s="27">
        <f t="shared" si="3"/>
        <v>1</v>
      </c>
      <c r="AE95" s="133"/>
      <c r="AF95" s="46"/>
      <c r="AG95" s="46"/>
      <c r="AH95" s="27"/>
    </row>
    <row r="96" spans="1:34" s="40" customFormat="1" ht="31.5" x14ac:dyDescent="0.25">
      <c r="A96" s="133"/>
      <c r="B96" s="133"/>
      <c r="C96" s="133"/>
      <c r="D96" s="133"/>
      <c r="E96" s="133"/>
      <c r="F96" s="133"/>
      <c r="G96" s="133"/>
      <c r="H96" s="133"/>
      <c r="I96" s="133"/>
      <c r="J96" s="133"/>
      <c r="K96" s="133"/>
      <c r="L96" s="133"/>
      <c r="M96" s="27" t="s">
        <v>448</v>
      </c>
      <c r="N96" s="27" t="s">
        <v>449</v>
      </c>
      <c r="O96" s="27" t="s">
        <v>86</v>
      </c>
      <c r="P96" s="25">
        <v>1</v>
      </c>
      <c r="Q96" s="25">
        <v>1</v>
      </c>
      <c r="R96" s="25">
        <v>0.18</v>
      </c>
      <c r="S96" s="27" t="s">
        <v>825</v>
      </c>
      <c r="T96" s="25">
        <v>1</v>
      </c>
      <c r="U96" s="27"/>
      <c r="V96" s="27"/>
      <c r="W96" s="25">
        <v>1</v>
      </c>
      <c r="X96" s="27"/>
      <c r="Y96" s="27"/>
      <c r="Z96" s="25">
        <v>1</v>
      </c>
      <c r="AA96" s="27"/>
      <c r="AB96" s="27"/>
      <c r="AC96" s="25">
        <f t="shared" si="4"/>
        <v>1</v>
      </c>
      <c r="AD96" s="25">
        <f t="shared" si="3"/>
        <v>0.18</v>
      </c>
      <c r="AE96" s="133"/>
      <c r="AF96" s="46" t="s">
        <v>826</v>
      </c>
      <c r="AG96" s="46"/>
      <c r="AH96" s="27"/>
    </row>
    <row r="97" spans="1:34" s="40" customFormat="1" ht="31.5" x14ac:dyDescent="0.25">
      <c r="A97" s="130"/>
      <c r="B97" s="130"/>
      <c r="C97" s="130"/>
      <c r="D97" s="130"/>
      <c r="E97" s="130"/>
      <c r="F97" s="130"/>
      <c r="G97" s="130"/>
      <c r="H97" s="130"/>
      <c r="I97" s="130"/>
      <c r="J97" s="130"/>
      <c r="K97" s="130"/>
      <c r="L97" s="130"/>
      <c r="M97" s="27" t="s">
        <v>450</v>
      </c>
      <c r="N97" s="27" t="s">
        <v>451</v>
      </c>
      <c r="O97" s="27" t="s">
        <v>86</v>
      </c>
      <c r="P97" s="25">
        <v>1</v>
      </c>
      <c r="Q97" s="25">
        <v>1</v>
      </c>
      <c r="R97" s="25">
        <v>1</v>
      </c>
      <c r="S97" s="27" t="s">
        <v>827</v>
      </c>
      <c r="T97" s="25">
        <v>1</v>
      </c>
      <c r="U97" s="27"/>
      <c r="V97" s="27"/>
      <c r="W97" s="25">
        <v>1</v>
      </c>
      <c r="X97" s="27"/>
      <c r="Y97" s="27"/>
      <c r="Z97" s="25">
        <v>1</v>
      </c>
      <c r="AA97" s="27"/>
      <c r="AB97" s="27"/>
      <c r="AC97" s="25">
        <f t="shared" si="4"/>
        <v>1</v>
      </c>
      <c r="AD97" s="25">
        <f t="shared" si="3"/>
        <v>1</v>
      </c>
      <c r="AE97" s="130"/>
      <c r="AF97" s="46"/>
      <c r="AG97" s="46"/>
      <c r="AH97" s="27"/>
    </row>
    <row r="98" spans="1:34" s="40" customFormat="1" ht="63" x14ac:dyDescent="0.25">
      <c r="A98" s="129" t="s">
        <v>32</v>
      </c>
      <c r="B98" s="129" t="s">
        <v>438</v>
      </c>
      <c r="C98" s="129" t="s">
        <v>720</v>
      </c>
      <c r="D98" s="129" t="s">
        <v>452</v>
      </c>
      <c r="E98" s="129" t="s">
        <v>453</v>
      </c>
      <c r="F98" s="129" t="s">
        <v>454</v>
      </c>
      <c r="G98" s="129" t="s">
        <v>828</v>
      </c>
      <c r="H98" s="129" t="s">
        <v>829</v>
      </c>
      <c r="I98" s="129" t="s">
        <v>830</v>
      </c>
      <c r="J98" s="131">
        <v>27080</v>
      </c>
      <c r="K98" s="131">
        <v>897</v>
      </c>
      <c r="L98" s="129" t="s">
        <v>458</v>
      </c>
      <c r="M98" s="43" t="s">
        <v>831</v>
      </c>
      <c r="N98" s="72" t="s">
        <v>832</v>
      </c>
      <c r="O98" s="27" t="s">
        <v>86</v>
      </c>
      <c r="P98" s="34">
        <v>0.997</v>
      </c>
      <c r="Q98" s="34">
        <v>0.997</v>
      </c>
      <c r="R98" s="27">
        <v>99.96</v>
      </c>
      <c r="S98" s="27" t="s">
        <v>833</v>
      </c>
      <c r="T98" s="34">
        <v>0.997</v>
      </c>
      <c r="U98" s="27"/>
      <c r="V98" s="27"/>
      <c r="W98" s="34">
        <v>0.997</v>
      </c>
      <c r="X98" s="27"/>
      <c r="Y98" s="27"/>
      <c r="Z98" s="34">
        <v>0.997</v>
      </c>
      <c r="AA98" s="27"/>
      <c r="AB98" s="27"/>
      <c r="AC98" s="5">
        <f t="shared" si="4"/>
        <v>0.997</v>
      </c>
      <c r="AD98" s="27">
        <f t="shared" ref="AD98:AD122" si="5">+_xlfn.IFS(O98="Acumulado",R98+U98+X98+AA98,O98="Capacidad",R98,O98="Flujo",R98,O98="Reducción",R98,O98="Stock",R98)</f>
        <v>99.96</v>
      </c>
      <c r="AE98" s="129" t="s">
        <v>461</v>
      </c>
      <c r="AF98" s="46" t="s">
        <v>834</v>
      </c>
      <c r="AG98" s="27" t="s">
        <v>835</v>
      </c>
      <c r="AH98" s="27" t="s">
        <v>623</v>
      </c>
    </row>
    <row r="99" spans="1:34" s="40" customFormat="1" ht="78.75" x14ac:dyDescent="0.25">
      <c r="A99" s="130"/>
      <c r="B99" s="130"/>
      <c r="C99" s="130"/>
      <c r="D99" s="130"/>
      <c r="E99" s="130"/>
      <c r="F99" s="130"/>
      <c r="G99" s="130"/>
      <c r="H99" s="130"/>
      <c r="I99" s="130"/>
      <c r="J99" s="132"/>
      <c r="K99" s="132"/>
      <c r="L99" s="130"/>
      <c r="M99" s="43" t="s">
        <v>836</v>
      </c>
      <c r="N99" s="55" t="s">
        <v>837</v>
      </c>
      <c r="O99" s="27" t="s">
        <v>43</v>
      </c>
      <c r="P99" s="27">
        <v>1</v>
      </c>
      <c r="Q99" s="27">
        <v>1</v>
      </c>
      <c r="R99" s="27">
        <v>0</v>
      </c>
      <c r="S99" s="27" t="s">
        <v>838</v>
      </c>
      <c r="T99" s="27">
        <v>1</v>
      </c>
      <c r="U99" s="27"/>
      <c r="V99" s="27"/>
      <c r="W99" s="27">
        <v>1</v>
      </c>
      <c r="X99" s="27"/>
      <c r="Y99" s="27"/>
      <c r="Z99" s="27">
        <v>1</v>
      </c>
      <c r="AA99" s="27"/>
      <c r="AB99" s="27"/>
      <c r="AC99" s="27">
        <f t="shared" si="4"/>
        <v>4</v>
      </c>
      <c r="AD99" s="27">
        <f t="shared" si="5"/>
        <v>0</v>
      </c>
      <c r="AE99" s="130"/>
      <c r="AF99" s="46" t="s">
        <v>839</v>
      </c>
      <c r="AG99" s="46"/>
      <c r="AH99" s="27"/>
    </row>
    <row r="100" spans="1:34" s="40" customFormat="1" ht="78.75" x14ac:dyDescent="0.25">
      <c r="A100" s="27" t="s">
        <v>32</v>
      </c>
      <c r="B100" s="27" t="s">
        <v>438</v>
      </c>
      <c r="C100" s="27" t="s">
        <v>34</v>
      </c>
      <c r="D100" s="27" t="s">
        <v>452</v>
      </c>
      <c r="E100" s="4" t="s">
        <v>464</v>
      </c>
      <c r="F100" s="27" t="s">
        <v>465</v>
      </c>
      <c r="G100" s="27" t="s">
        <v>840</v>
      </c>
      <c r="H100" s="27" t="s">
        <v>841</v>
      </c>
      <c r="I100" s="27" t="s">
        <v>468</v>
      </c>
      <c r="J100" s="21"/>
      <c r="K100" s="21"/>
      <c r="L100" s="27"/>
      <c r="M100" s="27" t="s">
        <v>842</v>
      </c>
      <c r="N100" s="27" t="s">
        <v>470</v>
      </c>
      <c r="O100" s="27" t="s">
        <v>43</v>
      </c>
      <c r="P100" s="27">
        <v>1</v>
      </c>
      <c r="Q100" s="27">
        <v>1</v>
      </c>
      <c r="R100" s="27">
        <v>0</v>
      </c>
      <c r="S100" s="27" t="s">
        <v>843</v>
      </c>
      <c r="T100" s="27">
        <v>1</v>
      </c>
      <c r="U100" s="27"/>
      <c r="V100" s="27"/>
      <c r="W100" s="27">
        <v>1</v>
      </c>
      <c r="X100" s="27"/>
      <c r="Y100" s="27"/>
      <c r="Z100" s="27">
        <v>1</v>
      </c>
      <c r="AA100" s="27"/>
      <c r="AB100" s="27"/>
      <c r="AC100" s="27">
        <f t="shared" si="4"/>
        <v>4</v>
      </c>
      <c r="AD100" s="27">
        <f t="shared" si="5"/>
        <v>0</v>
      </c>
      <c r="AE100" s="27" t="s">
        <v>471</v>
      </c>
      <c r="AF100" s="51" t="s">
        <v>844</v>
      </c>
      <c r="AG100" s="46"/>
      <c r="AH100" s="27"/>
    </row>
    <row r="101" spans="1:34" s="40" customFormat="1" ht="78.75" x14ac:dyDescent="0.25">
      <c r="A101" s="27" t="s">
        <v>32</v>
      </c>
      <c r="B101" s="27" t="s">
        <v>438</v>
      </c>
      <c r="C101" s="27" t="s">
        <v>34</v>
      </c>
      <c r="D101" s="27" t="s">
        <v>452</v>
      </c>
      <c r="E101" s="4" t="s">
        <v>464</v>
      </c>
      <c r="F101" s="27" t="s">
        <v>845</v>
      </c>
      <c r="G101" s="27" t="s">
        <v>846</v>
      </c>
      <c r="H101" s="27" t="s">
        <v>841</v>
      </c>
      <c r="I101" s="27" t="s">
        <v>468</v>
      </c>
      <c r="J101" s="21"/>
      <c r="K101" s="21"/>
      <c r="L101" s="27"/>
      <c r="M101" s="27" t="s">
        <v>847</v>
      </c>
      <c r="N101" s="27" t="s">
        <v>470</v>
      </c>
      <c r="O101" s="27" t="s">
        <v>43</v>
      </c>
      <c r="P101" s="27">
        <v>1</v>
      </c>
      <c r="Q101" s="27">
        <v>1</v>
      </c>
      <c r="R101" s="27">
        <v>0</v>
      </c>
      <c r="S101" s="27" t="s">
        <v>843</v>
      </c>
      <c r="T101" s="27">
        <v>1</v>
      </c>
      <c r="U101" s="27"/>
      <c r="V101" s="27"/>
      <c r="W101" s="27">
        <v>1</v>
      </c>
      <c r="X101" s="27"/>
      <c r="Y101" s="27"/>
      <c r="Z101" s="27">
        <v>1</v>
      </c>
      <c r="AA101" s="27"/>
      <c r="AB101" s="27"/>
      <c r="AC101" s="27">
        <f t="shared" si="4"/>
        <v>4</v>
      </c>
      <c r="AD101" s="27">
        <f t="shared" si="5"/>
        <v>0</v>
      </c>
      <c r="AE101" s="27" t="s">
        <v>471</v>
      </c>
      <c r="AF101" s="51" t="s">
        <v>844</v>
      </c>
      <c r="AG101" s="46"/>
      <c r="AH101" s="27"/>
    </row>
    <row r="102" spans="1:34" s="40" customFormat="1" ht="94.5" x14ac:dyDescent="0.25">
      <c r="A102" s="27" t="s">
        <v>32</v>
      </c>
      <c r="B102" s="27" t="s">
        <v>438</v>
      </c>
      <c r="C102" s="27" t="s">
        <v>34</v>
      </c>
      <c r="D102" s="27" t="s">
        <v>452</v>
      </c>
      <c r="E102" s="4" t="s">
        <v>475</v>
      </c>
      <c r="F102" s="27" t="s">
        <v>476</v>
      </c>
      <c r="G102" s="27" t="s">
        <v>477</v>
      </c>
      <c r="H102" s="27" t="s">
        <v>478</v>
      </c>
      <c r="I102" s="27" t="s">
        <v>475</v>
      </c>
      <c r="J102" s="21"/>
      <c r="K102" s="21"/>
      <c r="L102" s="27"/>
      <c r="M102" s="43" t="s">
        <v>848</v>
      </c>
      <c r="N102" s="55" t="s">
        <v>849</v>
      </c>
      <c r="O102" s="27" t="s">
        <v>79</v>
      </c>
      <c r="P102" s="28">
        <v>0.3</v>
      </c>
      <c r="Q102" s="28">
        <v>0.5</v>
      </c>
      <c r="R102" s="25">
        <v>0.03</v>
      </c>
      <c r="S102" s="27" t="s">
        <v>850</v>
      </c>
      <c r="T102" s="28">
        <v>0.7</v>
      </c>
      <c r="U102" s="27"/>
      <c r="V102" s="27"/>
      <c r="W102" s="28">
        <v>0.8</v>
      </c>
      <c r="X102" s="27"/>
      <c r="Y102" s="27"/>
      <c r="Z102" s="28">
        <v>1</v>
      </c>
      <c r="AA102" s="27"/>
      <c r="AB102" s="27"/>
      <c r="AC102" s="25">
        <f t="shared" si="4"/>
        <v>1</v>
      </c>
      <c r="AD102" s="25">
        <f t="shared" si="5"/>
        <v>0.03</v>
      </c>
      <c r="AE102" s="27" t="s">
        <v>447</v>
      </c>
      <c r="AF102" s="51" t="s">
        <v>851</v>
      </c>
      <c r="AG102" s="46"/>
      <c r="AH102" s="27"/>
    </row>
    <row r="103" spans="1:34" s="40" customFormat="1" ht="31.5" x14ac:dyDescent="0.25">
      <c r="A103" s="129" t="s">
        <v>32</v>
      </c>
      <c r="B103" s="129" t="s">
        <v>438</v>
      </c>
      <c r="C103" s="129" t="s">
        <v>34</v>
      </c>
      <c r="D103" s="129" t="s">
        <v>452</v>
      </c>
      <c r="E103" s="129" t="s">
        <v>464</v>
      </c>
      <c r="F103" s="129" t="s">
        <v>852</v>
      </c>
      <c r="G103" s="129" t="s">
        <v>853</v>
      </c>
      <c r="H103" s="129" t="s">
        <v>485</v>
      </c>
      <c r="I103" s="129" t="s">
        <v>486</v>
      </c>
      <c r="J103" s="129"/>
      <c r="K103" s="129"/>
      <c r="L103" s="129"/>
      <c r="M103" s="27" t="s">
        <v>854</v>
      </c>
      <c r="N103" s="27" t="s">
        <v>488</v>
      </c>
      <c r="O103" s="27" t="s">
        <v>135</v>
      </c>
      <c r="P103" s="62">
        <v>1</v>
      </c>
      <c r="Q103" s="62">
        <v>1</v>
      </c>
      <c r="R103" s="28">
        <v>0.25</v>
      </c>
      <c r="S103" s="35" t="s">
        <v>855</v>
      </c>
      <c r="T103" s="62">
        <v>1</v>
      </c>
      <c r="U103" s="27"/>
      <c r="V103" s="27"/>
      <c r="W103" s="62">
        <v>1</v>
      </c>
      <c r="X103" s="27"/>
      <c r="Y103" s="27"/>
      <c r="Z103" s="62">
        <v>1</v>
      </c>
      <c r="AA103" s="27"/>
      <c r="AB103" s="27"/>
      <c r="AC103" s="25">
        <f t="shared" si="4"/>
        <v>1</v>
      </c>
      <c r="AD103" s="25">
        <f t="shared" si="5"/>
        <v>0.25</v>
      </c>
      <c r="AE103" s="129" t="s">
        <v>489</v>
      </c>
      <c r="AF103" s="46"/>
      <c r="AG103" s="46"/>
      <c r="AH103" s="27"/>
    </row>
    <row r="104" spans="1:34" s="40" customFormat="1" ht="78.75" x14ac:dyDescent="0.25">
      <c r="A104" s="133"/>
      <c r="B104" s="133"/>
      <c r="C104" s="133"/>
      <c r="D104" s="133"/>
      <c r="E104" s="133"/>
      <c r="F104" s="133"/>
      <c r="G104" s="133"/>
      <c r="H104" s="133"/>
      <c r="I104" s="133"/>
      <c r="J104" s="133"/>
      <c r="K104" s="133"/>
      <c r="L104" s="133"/>
      <c r="M104" s="27" t="s">
        <v>856</v>
      </c>
      <c r="N104" s="27" t="s">
        <v>491</v>
      </c>
      <c r="O104" s="27" t="s">
        <v>43</v>
      </c>
      <c r="P104" s="54">
        <v>0</v>
      </c>
      <c r="Q104" s="54">
        <v>2</v>
      </c>
      <c r="R104" s="27">
        <v>1</v>
      </c>
      <c r="S104" s="35" t="s">
        <v>857</v>
      </c>
      <c r="T104" s="54">
        <v>1</v>
      </c>
      <c r="U104" s="27"/>
      <c r="V104" s="27"/>
      <c r="W104" s="54">
        <v>0</v>
      </c>
      <c r="X104" s="27"/>
      <c r="Y104" s="27"/>
      <c r="Z104" s="54">
        <v>0</v>
      </c>
      <c r="AA104" s="27"/>
      <c r="AB104" s="27"/>
      <c r="AC104" s="27">
        <f t="shared" si="4"/>
        <v>3</v>
      </c>
      <c r="AD104" s="27">
        <f t="shared" si="5"/>
        <v>1</v>
      </c>
      <c r="AE104" s="133"/>
      <c r="AF104" s="46"/>
      <c r="AG104" s="46"/>
      <c r="AH104" s="27"/>
    </row>
    <row r="105" spans="1:34" s="40" customFormat="1" ht="157.5" x14ac:dyDescent="0.25">
      <c r="A105" s="133"/>
      <c r="B105" s="133"/>
      <c r="C105" s="133"/>
      <c r="D105" s="133"/>
      <c r="E105" s="133"/>
      <c r="F105" s="133"/>
      <c r="G105" s="133"/>
      <c r="H105" s="133"/>
      <c r="I105" s="133"/>
      <c r="J105" s="133"/>
      <c r="K105" s="133"/>
      <c r="L105" s="133"/>
      <c r="M105" s="27" t="s">
        <v>858</v>
      </c>
      <c r="N105" s="27" t="s">
        <v>859</v>
      </c>
      <c r="O105" s="27" t="s">
        <v>79</v>
      </c>
      <c r="P105" s="54">
        <v>0</v>
      </c>
      <c r="Q105" s="54">
        <v>15</v>
      </c>
      <c r="R105" s="54">
        <v>15</v>
      </c>
      <c r="S105" s="26" t="s">
        <v>860</v>
      </c>
      <c r="T105" s="54">
        <v>15</v>
      </c>
      <c r="U105" s="27"/>
      <c r="V105" s="27"/>
      <c r="W105" s="54">
        <v>15</v>
      </c>
      <c r="X105" s="27"/>
      <c r="Y105" s="27"/>
      <c r="Z105" s="54">
        <v>0</v>
      </c>
      <c r="AA105" s="27"/>
      <c r="AB105" s="27"/>
      <c r="AC105" s="27">
        <f>+_xlfn.IFS(O105="Acumulado",Q105+T105+W105+Z105,O105="Capacidad",W105,O105="Flujo",W105,O105="Reducción",W105,O105="Stock",W105)</f>
        <v>15</v>
      </c>
      <c r="AD105" s="27">
        <f t="shared" si="5"/>
        <v>15</v>
      </c>
      <c r="AE105" s="133"/>
      <c r="AF105" s="46"/>
      <c r="AG105" s="46"/>
      <c r="AH105" s="27"/>
    </row>
    <row r="106" spans="1:34" s="40" customFormat="1" ht="47.25" x14ac:dyDescent="0.25">
      <c r="A106" s="130"/>
      <c r="B106" s="130"/>
      <c r="C106" s="130"/>
      <c r="D106" s="130"/>
      <c r="E106" s="130"/>
      <c r="F106" s="130"/>
      <c r="G106" s="130"/>
      <c r="H106" s="130"/>
      <c r="I106" s="130"/>
      <c r="J106" s="130"/>
      <c r="K106" s="130"/>
      <c r="L106" s="130"/>
      <c r="M106" s="27" t="s">
        <v>861</v>
      </c>
      <c r="N106" s="27" t="s">
        <v>495</v>
      </c>
      <c r="O106" s="27" t="s">
        <v>43</v>
      </c>
      <c r="P106" s="54">
        <v>11</v>
      </c>
      <c r="Q106" s="54">
        <v>4</v>
      </c>
      <c r="R106" s="27">
        <v>1</v>
      </c>
      <c r="S106" s="35" t="s">
        <v>862</v>
      </c>
      <c r="T106" s="54">
        <v>4</v>
      </c>
      <c r="U106" s="27"/>
      <c r="V106" s="27"/>
      <c r="W106" s="54">
        <v>4</v>
      </c>
      <c r="X106" s="27"/>
      <c r="Y106" s="27"/>
      <c r="Z106" s="54">
        <v>4</v>
      </c>
      <c r="AA106" s="27"/>
      <c r="AB106" s="27"/>
      <c r="AC106" s="27">
        <f t="shared" si="4"/>
        <v>16</v>
      </c>
      <c r="AD106" s="27">
        <f t="shared" si="5"/>
        <v>1</v>
      </c>
      <c r="AE106" s="130"/>
      <c r="AF106" s="46"/>
      <c r="AG106" s="46"/>
      <c r="AH106" s="27"/>
    </row>
    <row r="107" spans="1:34" s="40" customFormat="1" ht="110.25" x14ac:dyDescent="0.25">
      <c r="A107" s="27" t="s">
        <v>32</v>
      </c>
      <c r="B107" s="27" t="s">
        <v>438</v>
      </c>
      <c r="C107" s="27" t="s">
        <v>34</v>
      </c>
      <c r="D107" s="27" t="s">
        <v>452</v>
      </c>
      <c r="E107" s="4" t="s">
        <v>464</v>
      </c>
      <c r="F107" s="27" t="s">
        <v>496</v>
      </c>
      <c r="G107" s="27" t="s">
        <v>497</v>
      </c>
      <c r="H107" s="27" t="s">
        <v>863</v>
      </c>
      <c r="I107" s="27" t="s">
        <v>499</v>
      </c>
      <c r="J107" s="21"/>
      <c r="K107" s="21"/>
      <c r="L107" s="27"/>
      <c r="M107" s="27" t="s">
        <v>500</v>
      </c>
      <c r="N107" s="27" t="s">
        <v>501</v>
      </c>
      <c r="O107" s="27" t="s">
        <v>86</v>
      </c>
      <c r="P107" s="25">
        <v>1</v>
      </c>
      <c r="Q107" s="28">
        <v>1</v>
      </c>
      <c r="R107" s="34">
        <v>0.215</v>
      </c>
      <c r="S107" s="27" t="s">
        <v>864</v>
      </c>
      <c r="T107" s="28">
        <v>1</v>
      </c>
      <c r="U107" s="27"/>
      <c r="V107" s="27"/>
      <c r="W107" s="28">
        <v>1</v>
      </c>
      <c r="X107" s="27"/>
      <c r="Y107" s="27"/>
      <c r="Z107" s="28">
        <v>1</v>
      </c>
      <c r="AA107" s="27"/>
      <c r="AB107" s="27"/>
      <c r="AC107" s="25">
        <f t="shared" si="4"/>
        <v>1</v>
      </c>
      <c r="AD107" s="25">
        <f t="shared" si="5"/>
        <v>0.215</v>
      </c>
      <c r="AE107" s="27" t="s">
        <v>502</v>
      </c>
      <c r="AF107" s="46" t="s">
        <v>865</v>
      </c>
      <c r="AG107" s="46"/>
      <c r="AH107" s="27"/>
    </row>
    <row r="108" spans="1:34" s="40" customFormat="1" ht="47.25" x14ac:dyDescent="0.25">
      <c r="A108" s="27" t="s">
        <v>32</v>
      </c>
      <c r="B108" s="27" t="s">
        <v>438</v>
      </c>
      <c r="C108" s="27" t="s">
        <v>34</v>
      </c>
      <c r="D108" s="27" t="s">
        <v>452</v>
      </c>
      <c r="E108" s="4" t="s">
        <v>866</v>
      </c>
      <c r="F108" s="27" t="s">
        <v>504</v>
      </c>
      <c r="G108" s="27" t="s">
        <v>505</v>
      </c>
      <c r="H108" s="27" t="s">
        <v>867</v>
      </c>
      <c r="I108" s="27" t="s">
        <v>507</v>
      </c>
      <c r="J108" s="21"/>
      <c r="K108" s="21"/>
      <c r="L108" s="27"/>
      <c r="M108" s="27" t="s">
        <v>508</v>
      </c>
      <c r="N108" s="27" t="s">
        <v>509</v>
      </c>
      <c r="O108" s="27" t="s">
        <v>135</v>
      </c>
      <c r="P108" s="28">
        <v>1</v>
      </c>
      <c r="Q108" s="28">
        <v>1</v>
      </c>
      <c r="R108" s="25">
        <v>0.1</v>
      </c>
      <c r="S108" s="27" t="s">
        <v>868</v>
      </c>
      <c r="T108" s="28">
        <v>1</v>
      </c>
      <c r="U108" s="27"/>
      <c r="V108" s="27"/>
      <c r="W108" s="28">
        <v>1</v>
      </c>
      <c r="X108" s="27"/>
      <c r="Y108" s="27"/>
      <c r="Z108" s="28">
        <v>1</v>
      </c>
      <c r="AA108" s="27"/>
      <c r="AB108" s="27"/>
      <c r="AC108" s="25">
        <f t="shared" si="4"/>
        <v>1</v>
      </c>
      <c r="AD108" s="27">
        <f t="shared" si="5"/>
        <v>0.1</v>
      </c>
      <c r="AE108" s="27" t="s">
        <v>447</v>
      </c>
      <c r="AF108" s="46" t="s">
        <v>851</v>
      </c>
      <c r="AG108" s="46"/>
      <c r="AH108" s="27"/>
    </row>
    <row r="109" spans="1:34" s="40" customFormat="1" ht="78.75" x14ac:dyDescent="0.25">
      <c r="A109" s="129" t="s">
        <v>32</v>
      </c>
      <c r="B109" s="129" t="s">
        <v>438</v>
      </c>
      <c r="C109" s="129" t="s">
        <v>34</v>
      </c>
      <c r="D109" s="129" t="s">
        <v>512</v>
      </c>
      <c r="E109" s="129" t="s">
        <v>513</v>
      </c>
      <c r="F109" s="129" t="s">
        <v>869</v>
      </c>
      <c r="G109" s="129" t="s">
        <v>515</v>
      </c>
      <c r="H109" s="129" t="s">
        <v>516</v>
      </c>
      <c r="I109" s="129" t="s">
        <v>517</v>
      </c>
      <c r="J109" s="129"/>
      <c r="K109" s="129"/>
      <c r="L109" s="129"/>
      <c r="M109" s="45" t="s">
        <v>518</v>
      </c>
      <c r="N109" s="30" t="s">
        <v>519</v>
      </c>
      <c r="O109" s="27" t="s">
        <v>43</v>
      </c>
      <c r="P109" s="27">
        <v>1</v>
      </c>
      <c r="Q109" s="41">
        <v>4</v>
      </c>
      <c r="R109" s="27">
        <v>1</v>
      </c>
      <c r="S109" s="28" t="s">
        <v>870</v>
      </c>
      <c r="T109" s="41">
        <v>4</v>
      </c>
      <c r="U109" s="41"/>
      <c r="V109" s="41"/>
      <c r="W109" s="41">
        <v>4</v>
      </c>
      <c r="X109" s="41"/>
      <c r="Y109" s="41"/>
      <c r="Z109" s="41">
        <v>4</v>
      </c>
      <c r="AA109" s="41"/>
      <c r="AB109" s="41"/>
      <c r="AC109" s="41">
        <f t="shared" si="4"/>
        <v>16</v>
      </c>
      <c r="AD109" s="27">
        <f t="shared" si="5"/>
        <v>1</v>
      </c>
      <c r="AE109" s="129" t="s">
        <v>520</v>
      </c>
      <c r="AF109" s="46" t="s">
        <v>871</v>
      </c>
      <c r="AG109" s="46" t="s">
        <v>872</v>
      </c>
      <c r="AH109" s="27" t="s">
        <v>623</v>
      </c>
    </row>
    <row r="110" spans="1:34" s="40" customFormat="1" ht="71.45" customHeight="1" x14ac:dyDescent="0.25">
      <c r="A110" s="130"/>
      <c r="B110" s="130"/>
      <c r="C110" s="130"/>
      <c r="D110" s="130"/>
      <c r="E110" s="130"/>
      <c r="F110" s="130"/>
      <c r="G110" s="130"/>
      <c r="H110" s="130"/>
      <c r="I110" s="130"/>
      <c r="J110" s="130"/>
      <c r="K110" s="130"/>
      <c r="L110" s="130"/>
      <c r="M110" s="45" t="s">
        <v>521</v>
      </c>
      <c r="N110" s="30" t="s">
        <v>522</v>
      </c>
      <c r="O110" s="27" t="s">
        <v>43</v>
      </c>
      <c r="P110" s="27">
        <v>1</v>
      </c>
      <c r="Q110" s="41">
        <v>4</v>
      </c>
      <c r="R110" s="27">
        <v>1</v>
      </c>
      <c r="S110" s="28" t="s">
        <v>873</v>
      </c>
      <c r="T110" s="41">
        <v>4</v>
      </c>
      <c r="U110" s="41"/>
      <c r="V110" s="41"/>
      <c r="W110" s="41">
        <v>4</v>
      </c>
      <c r="X110" s="41"/>
      <c r="Y110" s="41"/>
      <c r="Z110" s="41">
        <v>4</v>
      </c>
      <c r="AA110" s="41"/>
      <c r="AB110" s="41"/>
      <c r="AC110" s="41">
        <f t="shared" si="4"/>
        <v>16</v>
      </c>
      <c r="AD110" s="27">
        <f t="shared" si="5"/>
        <v>1</v>
      </c>
      <c r="AE110" s="130"/>
      <c r="AF110" s="46" t="s">
        <v>871</v>
      </c>
      <c r="AG110" s="46" t="s">
        <v>874</v>
      </c>
      <c r="AH110" s="27" t="s">
        <v>623</v>
      </c>
    </row>
    <row r="111" spans="1:34" s="40" customFormat="1" ht="78.75" x14ac:dyDescent="0.25">
      <c r="A111" s="27" t="s">
        <v>32</v>
      </c>
      <c r="B111" s="27" t="s">
        <v>438</v>
      </c>
      <c r="C111" s="27" t="s">
        <v>34</v>
      </c>
      <c r="D111" s="27" t="s">
        <v>512</v>
      </c>
      <c r="E111" s="4" t="s">
        <v>523</v>
      </c>
      <c r="F111" s="27" t="s">
        <v>524</v>
      </c>
      <c r="G111" s="27" t="s">
        <v>525</v>
      </c>
      <c r="H111" s="27" t="s">
        <v>875</v>
      </c>
      <c r="I111" s="27" t="s">
        <v>876</v>
      </c>
      <c r="J111" s="21"/>
      <c r="K111" s="21"/>
      <c r="L111" s="27"/>
      <c r="M111" s="27" t="s">
        <v>527</v>
      </c>
      <c r="N111" s="27" t="s">
        <v>528</v>
      </c>
      <c r="O111" s="27" t="s">
        <v>135</v>
      </c>
      <c r="P111" s="27">
        <v>1</v>
      </c>
      <c r="Q111" s="27">
        <v>1</v>
      </c>
      <c r="R111" s="27">
        <v>0.25</v>
      </c>
      <c r="S111" s="27" t="s">
        <v>877</v>
      </c>
      <c r="T111" s="27">
        <v>1</v>
      </c>
      <c r="U111" s="27"/>
      <c r="V111" s="27"/>
      <c r="W111" s="27">
        <v>1</v>
      </c>
      <c r="X111" s="27"/>
      <c r="Y111" s="27"/>
      <c r="Z111" s="27">
        <v>1</v>
      </c>
      <c r="AA111" s="27"/>
      <c r="AB111" s="27"/>
      <c r="AC111" s="27">
        <f t="shared" si="4"/>
        <v>1</v>
      </c>
      <c r="AD111" s="27">
        <f t="shared" si="5"/>
        <v>0.25</v>
      </c>
      <c r="AE111" s="27" t="s">
        <v>136</v>
      </c>
      <c r="AF111" s="46"/>
      <c r="AG111" s="46"/>
      <c r="AH111" s="27"/>
    </row>
    <row r="112" spans="1:34" s="40" customFormat="1" ht="78.75" x14ac:dyDescent="0.25">
      <c r="A112" s="27" t="s">
        <v>32</v>
      </c>
      <c r="B112" s="27" t="s">
        <v>438</v>
      </c>
      <c r="C112" s="27" t="s">
        <v>34</v>
      </c>
      <c r="D112" s="27" t="s">
        <v>512</v>
      </c>
      <c r="E112" s="4" t="s">
        <v>878</v>
      </c>
      <c r="F112" s="27" t="s">
        <v>538</v>
      </c>
      <c r="G112" s="27" t="s">
        <v>879</v>
      </c>
      <c r="H112" s="27" t="s">
        <v>540</v>
      </c>
      <c r="I112" s="27" t="s">
        <v>880</v>
      </c>
      <c r="J112" s="21"/>
      <c r="K112" s="21"/>
      <c r="L112" s="27"/>
      <c r="M112" s="27" t="s">
        <v>881</v>
      </c>
      <c r="N112" s="27" t="s">
        <v>882</v>
      </c>
      <c r="O112" s="27" t="s">
        <v>43</v>
      </c>
      <c r="P112" s="27">
        <v>1</v>
      </c>
      <c r="Q112" s="27">
        <v>1</v>
      </c>
      <c r="R112" s="27">
        <v>1</v>
      </c>
      <c r="S112" s="27" t="s">
        <v>883</v>
      </c>
      <c r="T112" s="27">
        <v>1</v>
      </c>
      <c r="U112" s="27"/>
      <c r="V112" s="27"/>
      <c r="W112" s="27">
        <v>1</v>
      </c>
      <c r="X112" s="27"/>
      <c r="Y112" s="27"/>
      <c r="Z112" s="27">
        <v>1</v>
      </c>
      <c r="AA112" s="27"/>
      <c r="AB112" s="27"/>
      <c r="AC112" s="27">
        <f t="shared" si="4"/>
        <v>4</v>
      </c>
      <c r="AD112" s="27">
        <f t="shared" si="5"/>
        <v>1</v>
      </c>
      <c r="AE112" s="27" t="s">
        <v>544</v>
      </c>
      <c r="AF112" s="46"/>
      <c r="AG112" s="46"/>
      <c r="AH112" s="27"/>
    </row>
    <row r="113" spans="1:34" s="40" customFormat="1" ht="47.25" x14ac:dyDescent="0.25">
      <c r="A113" s="129" t="s">
        <v>32</v>
      </c>
      <c r="B113" s="129" t="s">
        <v>438</v>
      </c>
      <c r="C113" s="129" t="s">
        <v>545</v>
      </c>
      <c r="D113" s="129" t="s">
        <v>512</v>
      </c>
      <c r="E113" s="129" t="s">
        <v>546</v>
      </c>
      <c r="F113" s="129" t="s">
        <v>884</v>
      </c>
      <c r="G113" s="129" t="s">
        <v>885</v>
      </c>
      <c r="H113" s="129" t="s">
        <v>549</v>
      </c>
      <c r="I113" s="129" t="s">
        <v>886</v>
      </c>
      <c r="J113" s="129"/>
      <c r="K113" s="129"/>
      <c r="L113" s="129"/>
      <c r="M113" s="55" t="s">
        <v>551</v>
      </c>
      <c r="N113" s="55" t="s">
        <v>552</v>
      </c>
      <c r="O113" s="27" t="s">
        <v>43</v>
      </c>
      <c r="P113" s="28">
        <v>0</v>
      </c>
      <c r="Q113" s="28">
        <v>0.2</v>
      </c>
      <c r="R113" s="28">
        <v>0.05</v>
      </c>
      <c r="S113" s="27" t="s">
        <v>887</v>
      </c>
      <c r="T113" s="28">
        <v>0.4</v>
      </c>
      <c r="U113" s="27"/>
      <c r="V113" s="27"/>
      <c r="W113" s="28">
        <v>0.4</v>
      </c>
      <c r="X113" s="27"/>
      <c r="Y113" s="27"/>
      <c r="Z113" s="28">
        <v>0</v>
      </c>
      <c r="AA113" s="27"/>
      <c r="AB113" s="27"/>
      <c r="AC113" s="25">
        <f t="shared" si="4"/>
        <v>1</v>
      </c>
      <c r="AD113" s="25">
        <f t="shared" si="5"/>
        <v>0.05</v>
      </c>
      <c r="AE113" s="129" t="s">
        <v>553</v>
      </c>
      <c r="AF113" s="48"/>
      <c r="AG113" s="48"/>
      <c r="AH113" s="27"/>
    </row>
    <row r="114" spans="1:34" s="40" customFormat="1" ht="31.5" x14ac:dyDescent="0.25">
      <c r="A114" s="130"/>
      <c r="B114" s="130"/>
      <c r="C114" s="130"/>
      <c r="D114" s="130"/>
      <c r="E114" s="130"/>
      <c r="F114" s="130"/>
      <c r="G114" s="130"/>
      <c r="H114" s="130"/>
      <c r="I114" s="130"/>
      <c r="J114" s="130"/>
      <c r="K114" s="130"/>
      <c r="L114" s="130"/>
      <c r="M114" s="43" t="s">
        <v>554</v>
      </c>
      <c r="N114" s="55" t="s">
        <v>888</v>
      </c>
      <c r="O114" s="27" t="s">
        <v>79</v>
      </c>
      <c r="P114" s="28">
        <v>0</v>
      </c>
      <c r="Q114" s="28">
        <v>0.7</v>
      </c>
      <c r="R114" s="28">
        <v>0.05</v>
      </c>
      <c r="S114" s="27" t="s">
        <v>889</v>
      </c>
      <c r="T114" s="28">
        <v>0.8</v>
      </c>
      <c r="U114" s="27"/>
      <c r="V114" s="27"/>
      <c r="W114" s="28">
        <v>0.9</v>
      </c>
      <c r="X114" s="27"/>
      <c r="Y114" s="27"/>
      <c r="Z114" s="28">
        <v>1</v>
      </c>
      <c r="AA114" s="27"/>
      <c r="AB114" s="27"/>
      <c r="AC114" s="25">
        <f t="shared" si="4"/>
        <v>1</v>
      </c>
      <c r="AD114" s="25">
        <f t="shared" si="5"/>
        <v>0.05</v>
      </c>
      <c r="AE114" s="130"/>
      <c r="AF114" s="48"/>
      <c r="AG114" s="46"/>
      <c r="AH114" s="27"/>
    </row>
    <row r="115" spans="1:34" s="40" customFormat="1" ht="63" x14ac:dyDescent="0.25">
      <c r="A115" s="27" t="s">
        <v>32</v>
      </c>
      <c r="B115" s="27" t="s">
        <v>438</v>
      </c>
      <c r="C115" s="27" t="s">
        <v>34</v>
      </c>
      <c r="D115" s="27" t="s">
        <v>512</v>
      </c>
      <c r="E115" s="4" t="s">
        <v>556</v>
      </c>
      <c r="F115" s="27" t="s">
        <v>890</v>
      </c>
      <c r="G115" s="27" t="s">
        <v>558</v>
      </c>
      <c r="H115" s="27" t="s">
        <v>75</v>
      </c>
      <c r="I115" s="27" t="s">
        <v>507</v>
      </c>
      <c r="J115" s="21">
        <v>3288</v>
      </c>
      <c r="K115" s="21">
        <v>0</v>
      </c>
      <c r="L115" s="27" t="s">
        <v>891</v>
      </c>
      <c r="M115" s="43" t="s">
        <v>561</v>
      </c>
      <c r="N115" s="55" t="s">
        <v>892</v>
      </c>
      <c r="O115" s="27" t="s">
        <v>86</v>
      </c>
      <c r="P115" s="28">
        <v>0</v>
      </c>
      <c r="Q115" s="28">
        <v>1</v>
      </c>
      <c r="R115" s="25">
        <v>0</v>
      </c>
      <c r="S115" s="27" t="s">
        <v>893</v>
      </c>
      <c r="T115" s="28">
        <v>0</v>
      </c>
      <c r="U115" s="27"/>
      <c r="V115" s="27"/>
      <c r="W115" s="28">
        <v>0</v>
      </c>
      <c r="X115" s="27"/>
      <c r="Y115" s="27"/>
      <c r="Z115" s="28">
        <v>0</v>
      </c>
      <c r="AA115" s="27"/>
      <c r="AB115" s="27"/>
      <c r="AC115" s="25">
        <f>+_xlfn.IFS(O115="Acumulado",Q115+T115+W115+Z115,O115="Capacidad",Q115,O115="Flujo",Q115,O115="Reducción",Q115,O115="Stock",Q115)</f>
        <v>1</v>
      </c>
      <c r="AD115" s="27">
        <f t="shared" si="5"/>
        <v>0</v>
      </c>
      <c r="AE115" s="27" t="s">
        <v>447</v>
      </c>
      <c r="AF115" s="27" t="s">
        <v>851</v>
      </c>
      <c r="AG115" s="46"/>
      <c r="AH115" s="27"/>
    </row>
    <row r="116" spans="1:34" s="40" customFormat="1" ht="94.5" x14ac:dyDescent="0.25">
      <c r="A116" s="27" t="s">
        <v>32</v>
      </c>
      <c r="B116" s="27" t="s">
        <v>438</v>
      </c>
      <c r="C116" s="27" t="s">
        <v>563</v>
      </c>
      <c r="D116" s="27" t="s">
        <v>512</v>
      </c>
      <c r="E116" s="4" t="s">
        <v>523</v>
      </c>
      <c r="F116" s="27" t="s">
        <v>564</v>
      </c>
      <c r="G116" s="27" t="s">
        <v>565</v>
      </c>
      <c r="H116" s="27" t="s">
        <v>104</v>
      </c>
      <c r="I116" s="27" t="s">
        <v>876</v>
      </c>
      <c r="J116" s="21"/>
      <c r="K116" s="21"/>
      <c r="L116" s="27"/>
      <c r="M116" s="27" t="s">
        <v>894</v>
      </c>
      <c r="N116" s="27" t="s">
        <v>895</v>
      </c>
      <c r="O116" s="27" t="s">
        <v>135</v>
      </c>
      <c r="P116" s="28">
        <v>1</v>
      </c>
      <c r="Q116" s="28">
        <v>1</v>
      </c>
      <c r="R116" s="25">
        <v>0.15659999999999999</v>
      </c>
      <c r="S116" s="27" t="s">
        <v>896</v>
      </c>
      <c r="T116" s="28">
        <v>1</v>
      </c>
      <c r="U116" s="27"/>
      <c r="V116" s="27"/>
      <c r="W116" s="28">
        <v>1</v>
      </c>
      <c r="X116" s="27"/>
      <c r="Y116" s="27"/>
      <c r="Z116" s="28">
        <v>1</v>
      </c>
      <c r="AA116" s="27"/>
      <c r="AB116" s="27"/>
      <c r="AC116" s="25">
        <f t="shared" si="4"/>
        <v>1</v>
      </c>
      <c r="AD116" s="25">
        <f t="shared" si="5"/>
        <v>0.15659999999999999</v>
      </c>
      <c r="AE116" s="27" t="s">
        <v>447</v>
      </c>
      <c r="AF116" s="27"/>
      <c r="AG116" s="46"/>
      <c r="AH116" s="27"/>
    </row>
    <row r="117" spans="1:34" ht="189" x14ac:dyDescent="0.25">
      <c r="A117" s="27" t="s">
        <v>32</v>
      </c>
      <c r="B117" s="27" t="s">
        <v>438</v>
      </c>
      <c r="C117" s="27" t="s">
        <v>568</v>
      </c>
      <c r="D117" s="27" t="s">
        <v>512</v>
      </c>
      <c r="E117" s="4" t="s">
        <v>556</v>
      </c>
      <c r="F117" s="27" t="s">
        <v>569</v>
      </c>
      <c r="G117" s="27" t="s">
        <v>570</v>
      </c>
      <c r="H117" s="27" t="s">
        <v>75</v>
      </c>
      <c r="I117" s="27" t="s">
        <v>876</v>
      </c>
      <c r="J117" s="21">
        <v>3641</v>
      </c>
      <c r="K117" s="21">
        <v>208</v>
      </c>
      <c r="L117" s="27" t="s">
        <v>897</v>
      </c>
      <c r="M117" s="55" t="s">
        <v>898</v>
      </c>
      <c r="N117" s="55" t="s">
        <v>899</v>
      </c>
      <c r="O117" s="27" t="s">
        <v>43</v>
      </c>
      <c r="P117" s="27">
        <v>1</v>
      </c>
      <c r="Q117" s="27">
        <v>1</v>
      </c>
      <c r="R117" s="27">
        <v>1</v>
      </c>
      <c r="S117" s="27" t="s">
        <v>900</v>
      </c>
      <c r="T117" s="27">
        <v>1</v>
      </c>
      <c r="U117" s="27"/>
      <c r="V117" s="27"/>
      <c r="W117" s="27">
        <v>1</v>
      </c>
      <c r="X117" s="27"/>
      <c r="Y117" s="27"/>
      <c r="Z117" s="27">
        <v>1</v>
      </c>
      <c r="AA117" s="27"/>
      <c r="AB117" s="27"/>
      <c r="AC117" s="27">
        <f t="shared" si="4"/>
        <v>4</v>
      </c>
      <c r="AD117" s="27">
        <f t="shared" si="5"/>
        <v>1</v>
      </c>
      <c r="AE117" s="27" t="s">
        <v>447</v>
      </c>
      <c r="AF117" s="44"/>
      <c r="AG117" s="46"/>
      <c r="AH117" s="44"/>
    </row>
    <row r="118" spans="1:34" ht="189" x14ac:dyDescent="0.25">
      <c r="A118" s="27" t="s">
        <v>32</v>
      </c>
      <c r="B118" s="27" t="s">
        <v>438</v>
      </c>
      <c r="C118" s="27" t="s">
        <v>574</v>
      </c>
      <c r="D118" s="27" t="s">
        <v>512</v>
      </c>
      <c r="E118" s="4" t="s">
        <v>878</v>
      </c>
      <c r="F118" s="27" t="s">
        <v>575</v>
      </c>
      <c r="G118" s="27" t="s">
        <v>576</v>
      </c>
      <c r="H118" s="27" t="s">
        <v>901</v>
      </c>
      <c r="I118" s="27" t="s">
        <v>876</v>
      </c>
      <c r="J118" s="21"/>
      <c r="K118" s="21"/>
      <c r="L118" s="27"/>
      <c r="M118" s="55" t="s">
        <v>902</v>
      </c>
      <c r="N118" s="55" t="s">
        <v>578</v>
      </c>
      <c r="O118" s="27" t="s">
        <v>43</v>
      </c>
      <c r="P118" s="27">
        <v>1</v>
      </c>
      <c r="Q118" s="27">
        <v>1</v>
      </c>
      <c r="R118" s="27">
        <v>1</v>
      </c>
      <c r="S118" s="27" t="s">
        <v>903</v>
      </c>
      <c r="T118" s="27">
        <v>1</v>
      </c>
      <c r="U118" s="27"/>
      <c r="V118" s="27"/>
      <c r="W118" s="27">
        <v>1</v>
      </c>
      <c r="X118" s="27"/>
      <c r="Y118" s="27"/>
      <c r="Z118" s="27">
        <v>1</v>
      </c>
      <c r="AA118" s="27"/>
      <c r="AB118" s="27"/>
      <c r="AC118" s="27">
        <f t="shared" si="4"/>
        <v>4</v>
      </c>
      <c r="AD118" s="27">
        <f t="shared" si="5"/>
        <v>1</v>
      </c>
      <c r="AE118" s="27" t="s">
        <v>579</v>
      </c>
      <c r="AF118" s="44"/>
      <c r="AG118" s="46"/>
      <c r="AH118" s="44"/>
    </row>
    <row r="119" spans="1:34" ht="78.75" x14ac:dyDescent="0.25">
      <c r="A119" s="27" t="s">
        <v>32</v>
      </c>
      <c r="B119" s="27" t="s">
        <v>438</v>
      </c>
      <c r="C119" s="27" t="s">
        <v>34</v>
      </c>
      <c r="D119" s="27" t="s">
        <v>580</v>
      </c>
      <c r="E119" s="27" t="s">
        <v>581</v>
      </c>
      <c r="F119" s="27" t="s">
        <v>582</v>
      </c>
      <c r="G119" s="27" t="s">
        <v>583</v>
      </c>
      <c r="H119" s="27" t="s">
        <v>559</v>
      </c>
      <c r="I119" s="27" t="s">
        <v>584</v>
      </c>
      <c r="J119" s="21"/>
      <c r="K119" s="21"/>
      <c r="L119" s="27"/>
      <c r="M119" s="55" t="s">
        <v>585</v>
      </c>
      <c r="N119" s="55" t="s">
        <v>904</v>
      </c>
      <c r="O119" s="27" t="s">
        <v>86</v>
      </c>
      <c r="P119" s="28">
        <v>1</v>
      </c>
      <c r="Q119" s="28">
        <v>1</v>
      </c>
      <c r="R119" s="34">
        <v>0.14499999999999999</v>
      </c>
      <c r="S119" s="27" t="s">
        <v>905</v>
      </c>
      <c r="T119" s="28">
        <v>1</v>
      </c>
      <c r="U119" s="27"/>
      <c r="V119" s="27"/>
      <c r="W119" s="28">
        <v>1</v>
      </c>
      <c r="X119" s="27"/>
      <c r="Y119" s="27"/>
      <c r="Z119" s="28">
        <v>1</v>
      </c>
      <c r="AA119" s="27"/>
      <c r="AB119" s="27"/>
      <c r="AC119" s="25">
        <f t="shared" si="4"/>
        <v>1</v>
      </c>
      <c r="AD119" s="29">
        <f t="shared" si="5"/>
        <v>0.14499999999999999</v>
      </c>
      <c r="AE119" s="27" t="s">
        <v>587</v>
      </c>
      <c r="AF119" s="44"/>
      <c r="AG119" s="46"/>
      <c r="AH119" s="44"/>
    </row>
    <row r="120" spans="1:34" ht="78.75" x14ac:dyDescent="0.25">
      <c r="A120" s="129" t="s">
        <v>32</v>
      </c>
      <c r="B120" s="129" t="s">
        <v>438</v>
      </c>
      <c r="C120" s="129" t="s">
        <v>34</v>
      </c>
      <c r="D120" s="129" t="s">
        <v>588</v>
      </c>
      <c r="E120" s="129" t="s">
        <v>866</v>
      </c>
      <c r="F120" s="129" t="s">
        <v>589</v>
      </c>
      <c r="G120" s="129" t="s">
        <v>590</v>
      </c>
      <c r="H120" s="129" t="s">
        <v>906</v>
      </c>
      <c r="I120" s="129" t="s">
        <v>907</v>
      </c>
      <c r="J120" s="131">
        <v>23330</v>
      </c>
      <c r="K120" s="131">
        <v>1440</v>
      </c>
      <c r="L120" s="129" t="s">
        <v>908</v>
      </c>
      <c r="M120" s="43" t="s">
        <v>594</v>
      </c>
      <c r="N120" s="55" t="s">
        <v>595</v>
      </c>
      <c r="O120" s="27" t="s">
        <v>135</v>
      </c>
      <c r="P120" s="28">
        <v>1</v>
      </c>
      <c r="Q120" s="28">
        <v>1</v>
      </c>
      <c r="R120" s="25">
        <v>0.25</v>
      </c>
      <c r="S120" s="27" t="s">
        <v>909</v>
      </c>
      <c r="T120" s="28">
        <v>1</v>
      </c>
      <c r="U120" s="27"/>
      <c r="V120" s="27"/>
      <c r="W120" s="28">
        <v>1</v>
      </c>
      <c r="X120" s="27"/>
      <c r="Y120" s="27"/>
      <c r="Z120" s="28">
        <v>1</v>
      </c>
      <c r="AA120" s="27"/>
      <c r="AB120" s="27"/>
      <c r="AC120" s="25">
        <f t="shared" si="4"/>
        <v>1</v>
      </c>
      <c r="AD120" s="25">
        <f t="shared" si="5"/>
        <v>0.25</v>
      </c>
      <c r="AE120" s="129" t="s">
        <v>579</v>
      </c>
      <c r="AF120" s="44"/>
      <c r="AG120" s="46"/>
      <c r="AH120" s="44"/>
    </row>
    <row r="121" spans="1:34" ht="31.5" x14ac:dyDescent="0.25">
      <c r="A121" s="130"/>
      <c r="B121" s="130"/>
      <c r="C121" s="130"/>
      <c r="D121" s="130"/>
      <c r="E121" s="130"/>
      <c r="F121" s="130"/>
      <c r="G121" s="130"/>
      <c r="H121" s="130"/>
      <c r="I121" s="130"/>
      <c r="J121" s="132"/>
      <c r="K121" s="132"/>
      <c r="L121" s="130"/>
      <c r="M121" s="43" t="s">
        <v>596</v>
      </c>
      <c r="N121" s="55" t="s">
        <v>597</v>
      </c>
      <c r="O121" s="27" t="s">
        <v>43</v>
      </c>
      <c r="P121" s="27">
        <v>12</v>
      </c>
      <c r="Q121" s="27">
        <v>12</v>
      </c>
      <c r="R121" s="27">
        <v>3</v>
      </c>
      <c r="S121" s="27" t="s">
        <v>910</v>
      </c>
      <c r="T121" s="27">
        <v>12</v>
      </c>
      <c r="U121" s="27"/>
      <c r="V121" s="27"/>
      <c r="W121" s="27">
        <v>12</v>
      </c>
      <c r="X121" s="27"/>
      <c r="Y121" s="27"/>
      <c r="Z121" s="27">
        <v>12</v>
      </c>
      <c r="AA121" s="27"/>
      <c r="AB121" s="27"/>
      <c r="AC121" s="27">
        <f t="shared" si="4"/>
        <v>48</v>
      </c>
      <c r="AD121" s="27">
        <f t="shared" si="5"/>
        <v>3</v>
      </c>
      <c r="AE121" s="130"/>
      <c r="AF121" s="44"/>
      <c r="AG121" s="46"/>
      <c r="AH121" s="44"/>
    </row>
    <row r="122" spans="1:34" ht="110.25" x14ac:dyDescent="0.25">
      <c r="A122" s="27" t="s">
        <v>32</v>
      </c>
      <c r="B122" s="27" t="s">
        <v>438</v>
      </c>
      <c r="C122" s="27" t="s">
        <v>34</v>
      </c>
      <c r="D122" s="27" t="s">
        <v>588</v>
      </c>
      <c r="E122" s="27" t="s">
        <v>878</v>
      </c>
      <c r="F122" s="27" t="s">
        <v>598</v>
      </c>
      <c r="G122" s="27" t="s">
        <v>599</v>
      </c>
      <c r="H122" s="27" t="s">
        <v>540</v>
      </c>
      <c r="I122" s="27" t="s">
        <v>600</v>
      </c>
      <c r="J122" s="21">
        <v>2412</v>
      </c>
      <c r="K122" s="21">
        <v>48</v>
      </c>
      <c r="L122" s="27" t="s">
        <v>601</v>
      </c>
      <c r="M122" s="43" t="s">
        <v>911</v>
      </c>
      <c r="N122" s="55" t="s">
        <v>603</v>
      </c>
      <c r="O122" s="27" t="s">
        <v>43</v>
      </c>
      <c r="P122" s="27">
        <v>54</v>
      </c>
      <c r="Q122" s="41">
        <v>57</v>
      </c>
      <c r="R122" s="27">
        <v>8</v>
      </c>
      <c r="S122" s="24" t="s">
        <v>912</v>
      </c>
      <c r="T122" s="27">
        <v>60</v>
      </c>
      <c r="U122" s="27"/>
      <c r="V122" s="27"/>
      <c r="W122" s="27">
        <v>61</v>
      </c>
      <c r="X122" s="27"/>
      <c r="Y122" s="27"/>
      <c r="Z122" s="27">
        <v>61</v>
      </c>
      <c r="AA122" s="27"/>
      <c r="AB122" s="27"/>
      <c r="AC122" s="27">
        <f t="shared" si="4"/>
        <v>239</v>
      </c>
      <c r="AD122" s="27">
        <f t="shared" si="5"/>
        <v>8</v>
      </c>
      <c r="AE122" s="27" t="s">
        <v>579</v>
      </c>
      <c r="AF122" s="44"/>
      <c r="AG122" s="18" t="s">
        <v>913</v>
      </c>
      <c r="AH122" s="27" t="s">
        <v>623</v>
      </c>
    </row>
    <row r="123" spans="1:34" ht="25.5" x14ac:dyDescent="0.25">
      <c r="J123" s="50">
        <f>SUM(J8:J122)</f>
        <v>843022</v>
      </c>
      <c r="K123" s="50">
        <f>SUM(K8:K122)</f>
        <v>30836</v>
      </c>
    </row>
  </sheetData>
  <autoFilter ref="A7:AH123" xr:uid="{00000000-0009-0000-0000-000005000000}"/>
  <mergeCells count="260">
    <mergeCell ref="G8:G10"/>
    <mergeCell ref="H8:H10"/>
    <mergeCell ref="I8:I10"/>
    <mergeCell ref="J8:J10"/>
    <mergeCell ref="K8:K10"/>
    <mergeCell ref="L8:L10"/>
    <mergeCell ref="A8:A10"/>
    <mergeCell ref="B8:B10"/>
    <mergeCell ref="C8:C10"/>
    <mergeCell ref="D8:D10"/>
    <mergeCell ref="E8:E10"/>
    <mergeCell ref="F8:F10"/>
    <mergeCell ref="AE12:AE13"/>
    <mergeCell ref="AH12:AH13"/>
    <mergeCell ref="A17:A18"/>
    <mergeCell ref="B17:B18"/>
    <mergeCell ref="C17:C18"/>
    <mergeCell ref="D17:D18"/>
    <mergeCell ref="E17:E18"/>
    <mergeCell ref="F17:F18"/>
    <mergeCell ref="G17:G18"/>
    <mergeCell ref="H17:H18"/>
    <mergeCell ref="G12:G13"/>
    <mergeCell ref="H12:H13"/>
    <mergeCell ref="I12:I13"/>
    <mergeCell ref="J12:J13"/>
    <mergeCell ref="K12:K13"/>
    <mergeCell ref="L12:L13"/>
    <mergeCell ref="A12:A13"/>
    <mergeCell ref="B12:B13"/>
    <mergeCell ref="C12:C13"/>
    <mergeCell ref="D12:D13"/>
    <mergeCell ref="E12:E13"/>
    <mergeCell ref="F12:F13"/>
    <mergeCell ref="I17:I18"/>
    <mergeCell ref="J17:J18"/>
    <mergeCell ref="F20:F24"/>
    <mergeCell ref="G20:G24"/>
    <mergeCell ref="H20:H24"/>
    <mergeCell ref="K17:K18"/>
    <mergeCell ref="L17:L18"/>
    <mergeCell ref="AE17:AE18"/>
    <mergeCell ref="A20:A24"/>
    <mergeCell ref="B20:B24"/>
    <mergeCell ref="C20:C24"/>
    <mergeCell ref="D20:D24"/>
    <mergeCell ref="E20:E24"/>
    <mergeCell ref="L20:L24"/>
    <mergeCell ref="AE20:AE24"/>
    <mergeCell ref="I20:I24"/>
    <mergeCell ref="J20:J24"/>
    <mergeCell ref="K20:K24"/>
    <mergeCell ref="AE26:AE28"/>
    <mergeCell ref="A29:A31"/>
    <mergeCell ref="B29:B31"/>
    <mergeCell ref="C29:C31"/>
    <mergeCell ref="D29:D31"/>
    <mergeCell ref="E29:E31"/>
    <mergeCell ref="L29:L31"/>
    <mergeCell ref="AE29:AE31"/>
    <mergeCell ref="I29:I31"/>
    <mergeCell ref="J29:J31"/>
    <mergeCell ref="K29:K31"/>
    <mergeCell ref="A26:A28"/>
    <mergeCell ref="B26:B28"/>
    <mergeCell ref="C26:C28"/>
    <mergeCell ref="D26:D28"/>
    <mergeCell ref="E26:E28"/>
    <mergeCell ref="F26:F28"/>
    <mergeCell ref="G26:G28"/>
    <mergeCell ref="H26:H28"/>
    <mergeCell ref="G32:G41"/>
    <mergeCell ref="H32:H41"/>
    <mergeCell ref="F29:F31"/>
    <mergeCell ref="G29:G31"/>
    <mergeCell ref="H29:H31"/>
    <mergeCell ref="I26:I28"/>
    <mergeCell ref="J26:J28"/>
    <mergeCell ref="K26:K28"/>
    <mergeCell ref="L26:L28"/>
    <mergeCell ref="F43:F45"/>
    <mergeCell ref="G43:G45"/>
    <mergeCell ref="H43:H45"/>
    <mergeCell ref="I32:I41"/>
    <mergeCell ref="J32:J41"/>
    <mergeCell ref="K32:K41"/>
    <mergeCell ref="L32:L41"/>
    <mergeCell ref="AE32:AE41"/>
    <mergeCell ref="A43:A45"/>
    <mergeCell ref="B43:B45"/>
    <mergeCell ref="C43:C45"/>
    <mergeCell ref="D43:D45"/>
    <mergeCell ref="E43:E45"/>
    <mergeCell ref="L43:L45"/>
    <mergeCell ref="AE43:AE45"/>
    <mergeCell ref="I43:I45"/>
    <mergeCell ref="J43:J45"/>
    <mergeCell ref="K43:K45"/>
    <mergeCell ref="A32:A41"/>
    <mergeCell ref="B32:B41"/>
    <mergeCell ref="C32:C41"/>
    <mergeCell ref="D32:D41"/>
    <mergeCell ref="E32:E41"/>
    <mergeCell ref="F32:F41"/>
    <mergeCell ref="AE57:AE59"/>
    <mergeCell ref="A63:A72"/>
    <mergeCell ref="B63:B72"/>
    <mergeCell ref="C63:C72"/>
    <mergeCell ref="D63:D72"/>
    <mergeCell ref="E63:E72"/>
    <mergeCell ref="L63:L72"/>
    <mergeCell ref="AE63:AE72"/>
    <mergeCell ref="I63:I72"/>
    <mergeCell ref="J63:J72"/>
    <mergeCell ref="K63:K72"/>
    <mergeCell ref="A57:A59"/>
    <mergeCell ref="B57:B59"/>
    <mergeCell ref="C57:C59"/>
    <mergeCell ref="D57:D59"/>
    <mergeCell ref="E57:E59"/>
    <mergeCell ref="F57:F59"/>
    <mergeCell ref="G57:G59"/>
    <mergeCell ref="H57:H59"/>
    <mergeCell ref="G73:G78"/>
    <mergeCell ref="H73:H78"/>
    <mergeCell ref="F63:F72"/>
    <mergeCell ref="G63:G72"/>
    <mergeCell ref="H63:H72"/>
    <mergeCell ref="I57:I59"/>
    <mergeCell ref="J57:J59"/>
    <mergeCell ref="K57:K59"/>
    <mergeCell ref="L57:L59"/>
    <mergeCell ref="F79:F84"/>
    <mergeCell ref="G79:G84"/>
    <mergeCell ref="H79:H84"/>
    <mergeCell ref="I73:I78"/>
    <mergeCell ref="J73:J78"/>
    <mergeCell ref="K73:K78"/>
    <mergeCell ref="L73:L78"/>
    <mergeCell ref="AE73:AE78"/>
    <mergeCell ref="A79:A84"/>
    <mergeCell ref="B79:B84"/>
    <mergeCell ref="C79:C84"/>
    <mergeCell ref="D79:D84"/>
    <mergeCell ref="E79:E84"/>
    <mergeCell ref="L79:L84"/>
    <mergeCell ref="AE79:AE84"/>
    <mergeCell ref="I79:I84"/>
    <mergeCell ref="J79:J84"/>
    <mergeCell ref="K79:K84"/>
    <mergeCell ref="A73:A78"/>
    <mergeCell ref="B73:B78"/>
    <mergeCell ref="C73:C78"/>
    <mergeCell ref="D73:D78"/>
    <mergeCell ref="E73:E78"/>
    <mergeCell ref="F73:F78"/>
    <mergeCell ref="AE85:AE87"/>
    <mergeCell ref="A89:A91"/>
    <mergeCell ref="B89:B91"/>
    <mergeCell ref="C89:C91"/>
    <mergeCell ref="D89:D91"/>
    <mergeCell ref="E89:E91"/>
    <mergeCell ref="L89:L91"/>
    <mergeCell ref="AE89:AE91"/>
    <mergeCell ref="I89:I91"/>
    <mergeCell ref="J89:J91"/>
    <mergeCell ref="K89:K91"/>
    <mergeCell ref="A85:A87"/>
    <mergeCell ref="B85:B87"/>
    <mergeCell ref="C85:C87"/>
    <mergeCell ref="D85:D87"/>
    <mergeCell ref="E85:E87"/>
    <mergeCell ref="F85:F87"/>
    <mergeCell ref="G85:G87"/>
    <mergeCell ref="H85:H87"/>
    <mergeCell ref="G92:G97"/>
    <mergeCell ref="H92:H97"/>
    <mergeCell ref="F89:F91"/>
    <mergeCell ref="G89:G91"/>
    <mergeCell ref="H89:H91"/>
    <mergeCell ref="I85:I87"/>
    <mergeCell ref="J85:J87"/>
    <mergeCell ref="K85:K87"/>
    <mergeCell ref="L85:L87"/>
    <mergeCell ref="F98:F99"/>
    <mergeCell ref="G98:G99"/>
    <mergeCell ref="H98:H99"/>
    <mergeCell ref="I92:I97"/>
    <mergeCell ref="J92:J97"/>
    <mergeCell ref="K92:K97"/>
    <mergeCell ref="L92:L97"/>
    <mergeCell ref="AE92:AE97"/>
    <mergeCell ref="A98:A99"/>
    <mergeCell ref="B98:B99"/>
    <mergeCell ref="C98:C99"/>
    <mergeCell ref="D98:D99"/>
    <mergeCell ref="E98:E99"/>
    <mergeCell ref="L98:L99"/>
    <mergeCell ref="AE98:AE99"/>
    <mergeCell ref="I98:I99"/>
    <mergeCell ref="J98:J99"/>
    <mergeCell ref="K98:K99"/>
    <mergeCell ref="A92:A97"/>
    <mergeCell ref="B92:B97"/>
    <mergeCell ref="C92:C97"/>
    <mergeCell ref="D92:D97"/>
    <mergeCell ref="E92:E97"/>
    <mergeCell ref="F92:F97"/>
    <mergeCell ref="I103:I106"/>
    <mergeCell ref="J103:J106"/>
    <mergeCell ref="K103:K106"/>
    <mergeCell ref="L103:L106"/>
    <mergeCell ref="AE103:AE106"/>
    <mergeCell ref="A109:A110"/>
    <mergeCell ref="B109:B110"/>
    <mergeCell ref="C109:C110"/>
    <mergeCell ref="D109:D110"/>
    <mergeCell ref="E109:E110"/>
    <mergeCell ref="A103:A106"/>
    <mergeCell ref="B103:B106"/>
    <mergeCell ref="C103:C106"/>
    <mergeCell ref="D103:D106"/>
    <mergeCell ref="E103:E106"/>
    <mergeCell ref="F103:F106"/>
    <mergeCell ref="G103:G106"/>
    <mergeCell ref="H103:H106"/>
    <mergeCell ref="A120:A121"/>
    <mergeCell ref="B120:B121"/>
    <mergeCell ref="C120:C121"/>
    <mergeCell ref="D120:D121"/>
    <mergeCell ref="E120:E121"/>
    <mergeCell ref="L109:L110"/>
    <mergeCell ref="AE109:AE110"/>
    <mergeCell ref="A113:A114"/>
    <mergeCell ref="B113:B114"/>
    <mergeCell ref="C113:C114"/>
    <mergeCell ref="D113:D114"/>
    <mergeCell ref="E113:E114"/>
    <mergeCell ref="F113:F114"/>
    <mergeCell ref="G113:G114"/>
    <mergeCell ref="H113:H114"/>
    <mergeCell ref="F109:F110"/>
    <mergeCell ref="G109:G110"/>
    <mergeCell ref="H109:H110"/>
    <mergeCell ref="I109:I110"/>
    <mergeCell ref="J109:J110"/>
    <mergeCell ref="K109:K110"/>
    <mergeCell ref="L120:L121"/>
    <mergeCell ref="AE120:AE121"/>
    <mergeCell ref="F120:F121"/>
    <mergeCell ref="AE113:AE114"/>
    <mergeCell ref="G120:G121"/>
    <mergeCell ref="H120:H121"/>
    <mergeCell ref="I120:I121"/>
    <mergeCell ref="J120:J121"/>
    <mergeCell ref="K120:K121"/>
    <mergeCell ref="I113:I114"/>
    <mergeCell ref="J113:J114"/>
    <mergeCell ref="K113:K114"/>
    <mergeCell ref="L113:L114"/>
  </mergeCells>
  <printOptions horizontalCentered="1" verticalCentered="1"/>
  <pageMargins left="0.39370078740157483" right="0.39370078740157483" top="0.39370078740157483" bottom="0.39370078740157483" header="0.39370078740157483" footer="0.31496062992125984"/>
  <pageSetup paperSize="5" scale="17" fitToHeight="0" orientation="landscape" r:id="rId1"/>
  <rowBreaks count="7" manualBreakCount="7">
    <brk id="19" max="33" man="1"/>
    <brk id="47" max="33" man="1"/>
    <brk id="54" max="33" man="1"/>
    <brk id="72" max="33" man="1"/>
    <brk id="88" max="33" man="1"/>
    <brk id="106" max="33" man="1"/>
    <brk id="116" max="3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'Lista Desplegable'!$A$2:$A$6</xm:f>
          </x14:formula1>
          <xm:sqref>O8:O122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9"/>
  <sheetViews>
    <sheetView zoomScale="60" zoomScaleNormal="60" workbookViewId="0">
      <selection activeCell="L2" sqref="L2"/>
    </sheetView>
  </sheetViews>
  <sheetFormatPr baseColWidth="10" defaultColWidth="11.42578125" defaultRowHeight="15" x14ac:dyDescent="0.25"/>
  <cols>
    <col min="2" max="2" width="24.42578125" customWidth="1"/>
    <col min="3" max="3" width="15.140625" customWidth="1"/>
    <col min="4" max="4" width="32.28515625" customWidth="1"/>
    <col min="5" max="5" width="29.5703125" customWidth="1"/>
    <col min="6" max="6" width="27.85546875" customWidth="1"/>
    <col min="7" max="7" width="24.140625" customWidth="1"/>
    <col min="12" max="12" width="15.7109375" customWidth="1"/>
    <col min="13" max="13" width="21.28515625" customWidth="1"/>
    <col min="14" max="14" width="23.42578125" customWidth="1"/>
  </cols>
  <sheetData>
    <row r="1" spans="1:14" ht="63" x14ac:dyDescent="0.25">
      <c r="A1" s="53" t="s">
        <v>914</v>
      </c>
      <c r="B1" s="53" t="s">
        <v>915</v>
      </c>
      <c r="C1" s="53" t="s">
        <v>916</v>
      </c>
      <c r="D1" s="53" t="s">
        <v>917</v>
      </c>
      <c r="E1" s="53" t="s">
        <v>918</v>
      </c>
      <c r="F1" s="53" t="s">
        <v>919</v>
      </c>
      <c r="G1" s="53" t="s">
        <v>920</v>
      </c>
      <c r="H1" s="53" t="s">
        <v>17</v>
      </c>
      <c r="I1" s="53" t="s">
        <v>921</v>
      </c>
      <c r="J1" s="53" t="s">
        <v>922</v>
      </c>
      <c r="K1" s="53" t="s">
        <v>923</v>
      </c>
      <c r="L1" s="64" t="s">
        <v>924</v>
      </c>
      <c r="M1" s="64" t="s">
        <v>925</v>
      </c>
      <c r="N1" s="64" t="s">
        <v>926</v>
      </c>
    </row>
    <row r="2" spans="1:14" ht="94.5" x14ac:dyDescent="0.25">
      <c r="A2" s="54">
        <v>567</v>
      </c>
      <c r="B2" s="55" t="s">
        <v>927</v>
      </c>
      <c r="C2" s="55" t="s">
        <v>928</v>
      </c>
      <c r="D2" s="55" t="s">
        <v>929</v>
      </c>
      <c r="E2" s="55" t="s">
        <v>930</v>
      </c>
      <c r="F2" s="55" t="s">
        <v>931</v>
      </c>
      <c r="G2" s="22" t="s">
        <v>932</v>
      </c>
      <c r="H2" s="56">
        <v>0.5</v>
      </c>
      <c r="I2" s="56">
        <v>0.7</v>
      </c>
      <c r="J2" s="55">
        <v>9</v>
      </c>
      <c r="K2" s="55">
        <v>17</v>
      </c>
      <c r="L2" s="55" t="s">
        <v>270</v>
      </c>
      <c r="M2" s="22" t="s">
        <v>933</v>
      </c>
      <c r="N2" s="55" t="s">
        <v>269</v>
      </c>
    </row>
    <row r="3" spans="1:14" ht="94.5" x14ac:dyDescent="0.25">
      <c r="A3" s="54">
        <v>567</v>
      </c>
      <c r="B3" s="55" t="s">
        <v>927</v>
      </c>
      <c r="C3" s="55" t="s">
        <v>928</v>
      </c>
      <c r="D3" s="55" t="s">
        <v>929</v>
      </c>
      <c r="E3" s="55" t="s">
        <v>934</v>
      </c>
      <c r="F3" s="55" t="s">
        <v>931</v>
      </c>
      <c r="G3" s="22" t="s">
        <v>935</v>
      </c>
      <c r="H3" s="56">
        <v>0.375</v>
      </c>
      <c r="I3" s="56">
        <v>0.5</v>
      </c>
      <c r="J3" s="55">
        <v>9</v>
      </c>
      <c r="K3" s="55">
        <v>17</v>
      </c>
      <c r="L3" s="55" t="s">
        <v>270</v>
      </c>
      <c r="M3" s="22" t="s">
        <v>933</v>
      </c>
      <c r="N3" s="55" t="s">
        <v>269</v>
      </c>
    </row>
    <row r="4" spans="1:14" ht="110.25" x14ac:dyDescent="0.25">
      <c r="A4" s="54">
        <v>567</v>
      </c>
      <c r="B4" s="55" t="s">
        <v>927</v>
      </c>
      <c r="C4" s="55" t="s">
        <v>928</v>
      </c>
      <c r="D4" s="55" t="s">
        <v>929</v>
      </c>
      <c r="E4" s="55" t="s">
        <v>936</v>
      </c>
      <c r="F4" s="57" t="s">
        <v>937</v>
      </c>
      <c r="G4" s="22" t="s">
        <v>938</v>
      </c>
      <c r="H4" s="56">
        <v>0.623</v>
      </c>
      <c r="I4" s="56">
        <v>0.8</v>
      </c>
      <c r="J4" s="55">
        <v>9</v>
      </c>
      <c r="K4" s="55">
        <v>17</v>
      </c>
      <c r="L4" s="57" t="s">
        <v>937</v>
      </c>
      <c r="M4" s="22" t="s">
        <v>933</v>
      </c>
      <c r="N4" s="57" t="s">
        <v>937</v>
      </c>
    </row>
    <row r="5" spans="1:14" ht="110.25" x14ac:dyDescent="0.25">
      <c r="A5" s="54">
        <v>568</v>
      </c>
      <c r="B5" s="55" t="s">
        <v>927</v>
      </c>
      <c r="C5" s="55" t="s">
        <v>928</v>
      </c>
      <c r="D5" s="55" t="s">
        <v>929</v>
      </c>
      <c r="E5" s="55" t="s">
        <v>936</v>
      </c>
      <c r="F5" s="57" t="s">
        <v>937</v>
      </c>
      <c r="G5" s="22" t="s">
        <v>939</v>
      </c>
      <c r="H5" s="58">
        <v>14953334</v>
      </c>
      <c r="I5" s="58">
        <v>32000000</v>
      </c>
      <c r="J5" s="55">
        <v>9</v>
      </c>
      <c r="K5" s="55">
        <v>17</v>
      </c>
      <c r="L5" s="57" t="s">
        <v>937</v>
      </c>
      <c r="M5" s="22" t="s">
        <v>933</v>
      </c>
      <c r="N5" s="57" t="s">
        <v>937</v>
      </c>
    </row>
    <row r="6" spans="1:14" ht="110.25" x14ac:dyDescent="0.25">
      <c r="A6" s="54">
        <v>568</v>
      </c>
      <c r="B6" s="55" t="s">
        <v>927</v>
      </c>
      <c r="C6" s="55" t="s">
        <v>928</v>
      </c>
      <c r="D6" s="55" t="s">
        <v>929</v>
      </c>
      <c r="E6" s="55" t="s">
        <v>940</v>
      </c>
      <c r="F6" s="55" t="s">
        <v>941</v>
      </c>
      <c r="G6" s="22" t="s">
        <v>942</v>
      </c>
      <c r="H6" s="58">
        <v>12039956</v>
      </c>
      <c r="I6" s="58">
        <v>27000000</v>
      </c>
      <c r="J6" s="55">
        <v>9</v>
      </c>
      <c r="K6" s="55">
        <v>17</v>
      </c>
      <c r="L6" s="55" t="s">
        <v>256</v>
      </c>
      <c r="M6" s="22" t="s">
        <v>933</v>
      </c>
      <c r="N6" s="55" t="s">
        <v>255</v>
      </c>
    </row>
    <row r="7" spans="1:14" ht="94.5" x14ac:dyDescent="0.25">
      <c r="A7" s="54">
        <v>568</v>
      </c>
      <c r="B7" s="55" t="s">
        <v>927</v>
      </c>
      <c r="C7" s="55" t="s">
        <v>928</v>
      </c>
      <c r="D7" s="55" t="s">
        <v>929</v>
      </c>
      <c r="E7" s="55" t="s">
        <v>943</v>
      </c>
      <c r="F7" s="55" t="s">
        <v>944</v>
      </c>
      <c r="G7" s="22" t="s">
        <v>945</v>
      </c>
      <c r="H7" s="59">
        <v>0</v>
      </c>
      <c r="I7" s="58">
        <v>12000</v>
      </c>
      <c r="J7" s="55">
        <v>9</v>
      </c>
      <c r="K7" s="55"/>
      <c r="L7" s="55" t="s">
        <v>946</v>
      </c>
      <c r="M7" s="22" t="s">
        <v>947</v>
      </c>
      <c r="N7" s="55" t="s">
        <v>297</v>
      </c>
    </row>
    <row r="8" spans="1:14" ht="94.5" x14ac:dyDescent="0.25">
      <c r="A8" s="54">
        <v>568</v>
      </c>
      <c r="B8" s="55" t="s">
        <v>927</v>
      </c>
      <c r="C8" s="55" t="s">
        <v>928</v>
      </c>
      <c r="D8" s="55" t="s">
        <v>929</v>
      </c>
      <c r="E8" s="55" t="s">
        <v>934</v>
      </c>
      <c r="F8" s="55" t="s">
        <v>948</v>
      </c>
      <c r="G8" s="22" t="s">
        <v>949</v>
      </c>
      <c r="H8" s="55">
        <v>0</v>
      </c>
      <c r="I8" s="58">
        <v>30000</v>
      </c>
      <c r="J8" s="55">
        <v>9</v>
      </c>
      <c r="K8" s="55">
        <v>10</v>
      </c>
      <c r="L8" s="55" t="s">
        <v>247</v>
      </c>
      <c r="M8" s="22" t="s">
        <v>933</v>
      </c>
      <c r="N8" s="65" t="s">
        <v>246</v>
      </c>
    </row>
    <row r="9" spans="1:14" ht="157.5" x14ac:dyDescent="0.25">
      <c r="A9" s="54">
        <v>568</v>
      </c>
      <c r="B9" s="55" t="s">
        <v>927</v>
      </c>
      <c r="C9" s="55" t="s">
        <v>928</v>
      </c>
      <c r="D9" s="55" t="s">
        <v>929</v>
      </c>
      <c r="E9" s="55" t="s">
        <v>950</v>
      </c>
      <c r="F9" s="55" t="s">
        <v>951</v>
      </c>
      <c r="G9" s="22" t="s">
        <v>952</v>
      </c>
      <c r="H9" s="58">
        <v>9674719</v>
      </c>
      <c r="I9" s="58">
        <v>13374719</v>
      </c>
      <c r="J9" s="55">
        <v>9</v>
      </c>
      <c r="K9" s="55">
        <v>4</v>
      </c>
      <c r="L9" s="55" t="s">
        <v>953</v>
      </c>
      <c r="M9" s="22" t="s">
        <v>947</v>
      </c>
      <c r="N9" s="55" t="s">
        <v>286</v>
      </c>
    </row>
    <row r="10" spans="1:14" ht="157.5" x14ac:dyDescent="0.25">
      <c r="A10" s="54">
        <v>569</v>
      </c>
      <c r="B10" s="55" t="s">
        <v>927</v>
      </c>
      <c r="C10" s="55" t="s">
        <v>928</v>
      </c>
      <c r="D10" s="55" t="s">
        <v>929</v>
      </c>
      <c r="E10" s="55" t="s">
        <v>950</v>
      </c>
      <c r="F10" s="55" t="s">
        <v>951</v>
      </c>
      <c r="G10" s="22" t="s">
        <v>954</v>
      </c>
      <c r="H10" s="58">
        <v>0</v>
      </c>
      <c r="I10" s="58">
        <v>500000</v>
      </c>
      <c r="J10" s="55">
        <v>9</v>
      </c>
      <c r="K10" s="55">
        <v>4</v>
      </c>
      <c r="L10" s="55" t="s">
        <v>953</v>
      </c>
      <c r="M10" s="22" t="s">
        <v>933</v>
      </c>
      <c r="N10" s="55" t="s">
        <v>246</v>
      </c>
    </row>
    <row r="11" spans="1:14" ht="94.5" x14ac:dyDescent="0.25">
      <c r="A11" s="54">
        <v>569</v>
      </c>
      <c r="B11" s="55" t="s">
        <v>927</v>
      </c>
      <c r="C11" s="55" t="s">
        <v>928</v>
      </c>
      <c r="D11" s="55" t="s">
        <v>929</v>
      </c>
      <c r="E11" s="55" t="s">
        <v>934</v>
      </c>
      <c r="F11" s="55" t="s">
        <v>955</v>
      </c>
      <c r="G11" s="22" t="s">
        <v>956</v>
      </c>
      <c r="H11" s="60">
        <v>1</v>
      </c>
      <c r="I11" s="60">
        <v>1</v>
      </c>
      <c r="J11" s="55">
        <v>9</v>
      </c>
      <c r="K11" s="55" t="s">
        <v>957</v>
      </c>
      <c r="L11" s="55" t="s">
        <v>256</v>
      </c>
      <c r="M11" s="22" t="s">
        <v>933</v>
      </c>
      <c r="N11" s="55" t="s">
        <v>255</v>
      </c>
    </row>
    <row r="12" spans="1:14" ht="94.5" x14ac:dyDescent="0.25">
      <c r="A12" s="54">
        <v>583</v>
      </c>
      <c r="B12" s="55" t="s">
        <v>927</v>
      </c>
      <c r="C12" s="55" t="s">
        <v>928</v>
      </c>
      <c r="D12" s="55" t="s">
        <v>958</v>
      </c>
      <c r="E12" s="55" t="s">
        <v>959</v>
      </c>
      <c r="F12" s="55" t="s">
        <v>960</v>
      </c>
      <c r="G12" s="22" t="s">
        <v>961</v>
      </c>
      <c r="H12" s="61">
        <v>87000000</v>
      </c>
      <c r="I12" s="58">
        <v>290414782</v>
      </c>
      <c r="J12" s="55">
        <v>9</v>
      </c>
      <c r="K12" s="55">
        <v>8.17</v>
      </c>
      <c r="L12" s="55" t="s">
        <v>359</v>
      </c>
      <c r="M12" s="22" t="s">
        <v>962</v>
      </c>
      <c r="N12" s="55" t="s">
        <v>358</v>
      </c>
    </row>
    <row r="13" spans="1:14" ht="126" x14ac:dyDescent="0.25">
      <c r="A13" s="54">
        <v>583</v>
      </c>
      <c r="B13" s="55" t="s">
        <v>927</v>
      </c>
      <c r="C13" s="55" t="s">
        <v>928</v>
      </c>
      <c r="D13" s="55" t="s">
        <v>958</v>
      </c>
      <c r="E13" s="55" t="s">
        <v>963</v>
      </c>
      <c r="F13" s="55" t="s">
        <v>964</v>
      </c>
      <c r="G13" s="22" t="s">
        <v>346</v>
      </c>
      <c r="H13" s="62">
        <v>0.11</v>
      </c>
      <c r="I13" s="62">
        <v>0.9</v>
      </c>
      <c r="J13" s="55">
        <v>9</v>
      </c>
      <c r="K13" s="55">
        <v>16.170000000000002</v>
      </c>
      <c r="L13" s="55" t="s">
        <v>965</v>
      </c>
      <c r="M13" s="22" t="s">
        <v>962</v>
      </c>
      <c r="N13" s="55" t="s">
        <v>332</v>
      </c>
    </row>
    <row r="14" spans="1:14" ht="94.5" x14ac:dyDescent="0.25">
      <c r="A14" s="54">
        <v>583</v>
      </c>
      <c r="B14" s="55" t="s">
        <v>927</v>
      </c>
      <c r="C14" s="55" t="s">
        <v>928</v>
      </c>
      <c r="D14" s="55" t="s">
        <v>958</v>
      </c>
      <c r="E14" s="55" t="s">
        <v>966</v>
      </c>
      <c r="F14" s="55" t="s">
        <v>967</v>
      </c>
      <c r="G14" s="22" t="s">
        <v>968</v>
      </c>
      <c r="H14" s="54">
        <v>0</v>
      </c>
      <c r="I14" s="58">
        <v>34</v>
      </c>
      <c r="J14" s="55">
        <v>9</v>
      </c>
      <c r="K14" s="55">
        <v>16.170000000000002</v>
      </c>
      <c r="L14" s="55" t="s">
        <v>965</v>
      </c>
      <c r="M14" s="22" t="s">
        <v>962</v>
      </c>
      <c r="N14" s="55" t="s">
        <v>332</v>
      </c>
    </row>
    <row r="15" spans="1:14" ht="157.5" x14ac:dyDescent="0.25">
      <c r="A15" s="54">
        <v>583</v>
      </c>
      <c r="B15" s="55" t="s">
        <v>927</v>
      </c>
      <c r="C15" s="55" t="s">
        <v>928</v>
      </c>
      <c r="D15" s="55" t="s">
        <v>958</v>
      </c>
      <c r="E15" s="55" t="s">
        <v>969</v>
      </c>
      <c r="F15" s="57" t="s">
        <v>937</v>
      </c>
      <c r="G15" s="22" t="s">
        <v>970</v>
      </c>
      <c r="H15" s="54">
        <v>0</v>
      </c>
      <c r="I15" s="61">
        <v>3500000</v>
      </c>
      <c r="J15" s="55">
        <v>9</v>
      </c>
      <c r="K15" s="55">
        <v>16.170000000000002</v>
      </c>
      <c r="L15" s="55" t="s">
        <v>965</v>
      </c>
      <c r="M15" s="22" t="s">
        <v>962</v>
      </c>
      <c r="N15" s="55" t="s">
        <v>332</v>
      </c>
    </row>
    <row r="16" spans="1:14" ht="94.5" x14ac:dyDescent="0.25">
      <c r="A16" s="54">
        <v>584</v>
      </c>
      <c r="B16" s="55" t="s">
        <v>927</v>
      </c>
      <c r="C16" s="55" t="s">
        <v>928</v>
      </c>
      <c r="D16" s="55" t="s">
        <v>958</v>
      </c>
      <c r="E16" s="55" t="s">
        <v>966</v>
      </c>
      <c r="F16" s="55" t="s">
        <v>971</v>
      </c>
      <c r="G16" s="22" t="s">
        <v>972</v>
      </c>
      <c r="H16" s="62">
        <v>0.09</v>
      </c>
      <c r="I16" s="62">
        <v>0.5</v>
      </c>
      <c r="J16" s="55">
        <v>9</v>
      </c>
      <c r="K16" s="55">
        <v>16.170000000000002</v>
      </c>
      <c r="L16" s="55" t="s">
        <v>965</v>
      </c>
      <c r="M16" s="22" t="s">
        <v>962</v>
      </c>
      <c r="N16" s="55" t="s">
        <v>332</v>
      </c>
    </row>
    <row r="17" spans="1:14" ht="94.5" x14ac:dyDescent="0.25">
      <c r="A17" s="54">
        <v>584</v>
      </c>
      <c r="B17" s="55" t="s">
        <v>927</v>
      </c>
      <c r="C17" s="55" t="s">
        <v>928</v>
      </c>
      <c r="D17" s="55" t="s">
        <v>958</v>
      </c>
      <c r="E17" s="55" t="s">
        <v>973</v>
      </c>
      <c r="F17" s="55" t="s">
        <v>974</v>
      </c>
      <c r="G17" s="22" t="s">
        <v>975</v>
      </c>
      <c r="H17" s="62">
        <v>0.01</v>
      </c>
      <c r="I17" s="62">
        <v>0.6</v>
      </c>
      <c r="J17" s="55">
        <v>9</v>
      </c>
      <c r="K17" s="55">
        <v>16.170000000000002</v>
      </c>
      <c r="L17" s="55" t="s">
        <v>965</v>
      </c>
      <c r="M17" s="22" t="s">
        <v>962</v>
      </c>
      <c r="N17" s="55" t="s">
        <v>332</v>
      </c>
    </row>
    <row r="18" spans="1:14" ht="94.5" x14ac:dyDescent="0.25">
      <c r="A18" s="54">
        <v>584</v>
      </c>
      <c r="B18" s="55" t="s">
        <v>927</v>
      </c>
      <c r="C18" s="55" t="s">
        <v>928</v>
      </c>
      <c r="D18" s="55" t="s">
        <v>958</v>
      </c>
      <c r="E18" s="55" t="s">
        <v>973</v>
      </c>
      <c r="F18" s="55" t="s">
        <v>974</v>
      </c>
      <c r="G18" s="22" t="s">
        <v>976</v>
      </c>
      <c r="H18" s="62">
        <v>0.18</v>
      </c>
      <c r="I18" s="62">
        <v>0.3</v>
      </c>
      <c r="J18" s="55">
        <v>9</v>
      </c>
      <c r="K18" s="55">
        <v>16.170000000000002</v>
      </c>
      <c r="L18" s="55" t="s">
        <v>965</v>
      </c>
      <c r="M18" s="22" t="s">
        <v>962</v>
      </c>
      <c r="N18" s="55" t="s">
        <v>332</v>
      </c>
    </row>
    <row r="19" spans="1:14" ht="126" x14ac:dyDescent="0.25">
      <c r="A19" s="54">
        <v>134</v>
      </c>
      <c r="B19" s="55" t="s">
        <v>977</v>
      </c>
      <c r="C19" s="55" t="s">
        <v>928</v>
      </c>
      <c r="D19" s="55" t="s">
        <v>978</v>
      </c>
      <c r="E19" s="55" t="s">
        <v>979</v>
      </c>
      <c r="F19" s="55" t="s">
        <v>980</v>
      </c>
      <c r="G19" s="22" t="s">
        <v>981</v>
      </c>
      <c r="H19" s="63">
        <v>137000</v>
      </c>
      <c r="I19" s="63">
        <v>181000</v>
      </c>
      <c r="J19" s="55">
        <v>9</v>
      </c>
      <c r="K19" s="55">
        <v>8.17</v>
      </c>
      <c r="L19" s="55" t="s">
        <v>359</v>
      </c>
      <c r="M19" s="22" t="s">
        <v>962</v>
      </c>
      <c r="N19" s="55" t="s">
        <v>358</v>
      </c>
    </row>
  </sheetData>
  <autoFilter ref="A1:N19" xr:uid="{00000000-0009-0000-0000-000006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A6"/>
  <sheetViews>
    <sheetView workbookViewId="0">
      <selection activeCell="A7" sqref="A7"/>
    </sheetView>
  </sheetViews>
  <sheetFormatPr baseColWidth="10" defaultColWidth="11.42578125" defaultRowHeight="15" x14ac:dyDescent="0.25"/>
  <cols>
    <col min="1" max="1" width="19.140625" customWidth="1"/>
  </cols>
  <sheetData>
    <row r="1" spans="1:1" ht="30" x14ac:dyDescent="0.25">
      <c r="A1" s="3" t="s">
        <v>982</v>
      </c>
    </row>
    <row r="2" spans="1:1" x14ac:dyDescent="0.25">
      <c r="A2" s="2" t="s">
        <v>43</v>
      </c>
    </row>
    <row r="3" spans="1:1" x14ac:dyDescent="0.25">
      <c r="A3" s="2" t="s">
        <v>79</v>
      </c>
    </row>
    <row r="4" spans="1:1" x14ac:dyDescent="0.25">
      <c r="A4" s="2" t="s">
        <v>983</v>
      </c>
    </row>
    <row r="5" spans="1:1" x14ac:dyDescent="0.25">
      <c r="A5" s="2" t="s">
        <v>86</v>
      </c>
    </row>
    <row r="6" spans="1:1" x14ac:dyDescent="0.25">
      <c r="A6" s="2" t="s">
        <v>135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6DA36ACC0C15E46BBECB9AECA35A2EB" ma:contentTypeVersion="9" ma:contentTypeDescription="Crear nuevo documento." ma:contentTypeScope="" ma:versionID="ce9552d3562c9ee810d00a7be5a16dd6">
  <xsd:schema xmlns:xsd="http://www.w3.org/2001/XMLSchema" xmlns:xs="http://www.w3.org/2001/XMLSchema" xmlns:p="http://schemas.microsoft.com/office/2006/metadata/properties" xmlns:ns1="http://schemas.microsoft.com/sharepoint/v3" xmlns:ns3="14350d2a-1bc8-48c7-8966-383ac1e68173" xmlns:ns4="4c1d171a-abe3-44da-893b-57861e8b6ca0" targetNamespace="http://schemas.microsoft.com/office/2006/metadata/properties" ma:root="true" ma:fieldsID="c5b574d1f01e9742b4af9a4b9a2d221f" ns1:_="" ns3:_="" ns4:_="">
    <xsd:import namespace="http://schemas.microsoft.com/sharepoint/v3"/>
    <xsd:import namespace="14350d2a-1bc8-48c7-8966-383ac1e68173"/>
    <xsd:import namespace="4c1d171a-abe3-44da-893b-57861e8b6ca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50d2a-1bc8-48c7-8966-383ac1e6817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1d171a-abe3-44da-893b-57861e8b6ca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041B1B-47FB-4A05-A93D-3F850036C0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350d2a-1bc8-48c7-8966-383ac1e68173"/>
    <ds:schemaRef ds:uri="4c1d171a-abe3-44da-893b-57861e8b6c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A7B7BC-E455-46E1-920A-FF6E1E8044CB}">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102A7430-9338-4D01-88F3-E99B41741F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PES - 1T 2020</vt:lpstr>
      <vt:lpstr>PES - 1T 2019 con ajustes</vt:lpstr>
      <vt:lpstr>SINERGIA</vt:lpstr>
      <vt:lpstr>Lista Desplegable</vt:lpstr>
      <vt:lpstr>'PES - 1T 2019 con ajustes'!Área_de_impresión</vt:lpstr>
      <vt:lpstr>'PES - 1T 2020'!Área_de_impresión</vt:lpstr>
      <vt:lpstr>'PES - 1T 2019 con ajustes'!Títulos_a_imprimir</vt:lpstr>
      <vt:lpstr>'PES - 1T 2020'!Títulos_a_imprimir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Velandia Diaz</dc:creator>
  <cp:keywords/>
  <dc:description/>
  <cp:lastModifiedBy>Hector Cadena Velasquez</cp:lastModifiedBy>
  <cp:revision/>
  <dcterms:created xsi:type="dcterms:W3CDTF">2016-04-08T14:55:36Z</dcterms:created>
  <dcterms:modified xsi:type="dcterms:W3CDTF">2021-08-17T17:19:14Z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0x01010036DA36ACC0C15E46BBECB9AECA35A2EB</vt:lpwstr>
  </property>
</Properties>
</file>